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kohominal/Downloads/"/>
    </mc:Choice>
  </mc:AlternateContent>
  <xr:revisionPtr revIDLastSave="0" documentId="8_{51E35459-69FB-864E-AB91-7FF978BB375C}" xr6:coauthVersionLast="45" xr6:coauthVersionMax="45" xr10:uidLastSave="{00000000-0000-0000-0000-000000000000}"/>
  <bookViews>
    <workbookView xWindow="0" yWindow="460" windowWidth="21560" windowHeight="18120" tabRatio="500" xr2:uid="{00000000-000D-0000-FFFF-FFFF00000000}"/>
  </bookViews>
  <sheets>
    <sheet name="Feuille1" sheetId="1" r:id="rId1"/>
  </sheet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S149" i="1" l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T147" i="1" s="1"/>
  <c r="C147" i="1"/>
  <c r="B147" i="1"/>
  <c r="T146" i="1"/>
  <c r="T145" i="1"/>
  <c r="T144" i="1"/>
  <c r="T143" i="1"/>
  <c r="T142" i="1"/>
  <c r="T141" i="1"/>
  <c r="T140" i="1"/>
  <c r="T139" i="1"/>
  <c r="T138" i="1"/>
  <c r="T137" i="1"/>
  <c r="T136" i="1"/>
  <c r="T149" i="1" s="1"/>
  <c r="T135" i="1"/>
  <c r="N131" i="1"/>
  <c r="M131" i="1"/>
  <c r="L131" i="1"/>
  <c r="K131" i="1"/>
  <c r="J131" i="1"/>
  <c r="I131" i="1"/>
  <c r="H131" i="1"/>
  <c r="G131" i="1"/>
  <c r="F131" i="1"/>
  <c r="D131" i="1"/>
  <c r="B131" i="1"/>
  <c r="N129" i="1"/>
  <c r="M129" i="1"/>
  <c r="L129" i="1"/>
  <c r="K129" i="1"/>
  <c r="J129" i="1"/>
  <c r="I129" i="1"/>
  <c r="G129" i="1"/>
  <c r="F129" i="1"/>
  <c r="D129" i="1"/>
  <c r="B129" i="1"/>
  <c r="C128" i="1"/>
  <c r="O128" i="1" s="1"/>
  <c r="O127" i="1"/>
  <c r="E126" i="1"/>
  <c r="C126" i="1"/>
  <c r="O126" i="1" s="1"/>
  <c r="O125" i="1"/>
  <c r="C124" i="1"/>
  <c r="O124" i="1" s="1"/>
  <c r="O123" i="1"/>
  <c r="O122" i="1"/>
  <c r="D122" i="1"/>
  <c r="H121" i="1"/>
  <c r="O121" i="1" s="1"/>
  <c r="O120" i="1"/>
  <c r="D120" i="1"/>
  <c r="E119" i="1"/>
  <c r="O119" i="1" s="1"/>
  <c r="E118" i="1"/>
  <c r="E131" i="1" s="1"/>
  <c r="C118" i="1"/>
  <c r="C129" i="1" s="1"/>
  <c r="O117" i="1"/>
  <c r="E117" i="1"/>
  <c r="E129" i="1" s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U109" i="1"/>
  <c r="U111" i="1" s="1"/>
  <c r="T109" i="1"/>
  <c r="T111" i="1" s="1"/>
  <c r="S109" i="1"/>
  <c r="S111" i="1" s="1"/>
  <c r="R109" i="1"/>
  <c r="R111" i="1" s="1"/>
  <c r="Q109" i="1"/>
  <c r="Q111" i="1" s="1"/>
  <c r="P109" i="1"/>
  <c r="P111" i="1" s="1"/>
  <c r="O109" i="1"/>
  <c r="O111" i="1" s="1"/>
  <c r="N109" i="1"/>
  <c r="N111" i="1" s="1"/>
  <c r="M109" i="1"/>
  <c r="M111" i="1" s="1"/>
  <c r="L109" i="1"/>
  <c r="L111" i="1" s="1"/>
  <c r="K109" i="1"/>
  <c r="K111" i="1" s="1"/>
  <c r="J109" i="1"/>
  <c r="J111" i="1" s="1"/>
  <c r="I109" i="1"/>
  <c r="I111" i="1" s="1"/>
  <c r="H109" i="1"/>
  <c r="H111" i="1" s="1"/>
  <c r="G109" i="1"/>
  <c r="G111" i="1" s="1"/>
  <c r="F109" i="1"/>
  <c r="F111" i="1" s="1"/>
  <c r="E109" i="1"/>
  <c r="E111" i="1" s="1"/>
  <c r="D109" i="1"/>
  <c r="D111" i="1" s="1"/>
  <c r="C109" i="1"/>
  <c r="C111" i="1" s="1"/>
  <c r="B109" i="1"/>
  <c r="B111" i="1" s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U108" i="1" s="1"/>
  <c r="U112" i="1" s="1"/>
  <c r="T106" i="1"/>
  <c r="T108" i="1" s="1"/>
  <c r="T112" i="1" s="1"/>
  <c r="S106" i="1"/>
  <c r="S108" i="1" s="1"/>
  <c r="S112" i="1" s="1"/>
  <c r="R106" i="1"/>
  <c r="R108" i="1" s="1"/>
  <c r="R112" i="1" s="1"/>
  <c r="Q106" i="1"/>
  <c r="Q108" i="1" s="1"/>
  <c r="Q112" i="1" s="1"/>
  <c r="P106" i="1"/>
  <c r="P108" i="1" s="1"/>
  <c r="P112" i="1" s="1"/>
  <c r="O106" i="1"/>
  <c r="O108" i="1" s="1"/>
  <c r="O112" i="1" s="1"/>
  <c r="N106" i="1"/>
  <c r="N108" i="1" s="1"/>
  <c r="N112" i="1" s="1"/>
  <c r="M106" i="1"/>
  <c r="M108" i="1" s="1"/>
  <c r="M112" i="1" s="1"/>
  <c r="L106" i="1"/>
  <c r="L108" i="1" s="1"/>
  <c r="L112" i="1" s="1"/>
  <c r="K106" i="1"/>
  <c r="K108" i="1" s="1"/>
  <c r="K112" i="1" s="1"/>
  <c r="J106" i="1"/>
  <c r="J108" i="1" s="1"/>
  <c r="J112" i="1" s="1"/>
  <c r="I106" i="1"/>
  <c r="I108" i="1" s="1"/>
  <c r="I112" i="1" s="1"/>
  <c r="H106" i="1"/>
  <c r="H108" i="1" s="1"/>
  <c r="H112" i="1" s="1"/>
  <c r="G106" i="1"/>
  <c r="G108" i="1" s="1"/>
  <c r="G112" i="1" s="1"/>
  <c r="F106" i="1"/>
  <c r="F108" i="1" s="1"/>
  <c r="F112" i="1" s="1"/>
  <c r="E106" i="1"/>
  <c r="E108" i="1" s="1"/>
  <c r="E112" i="1" s="1"/>
  <c r="D106" i="1"/>
  <c r="D108" i="1" s="1"/>
  <c r="D112" i="1" s="1"/>
  <c r="C106" i="1"/>
  <c r="C108" i="1" s="1"/>
  <c r="C112" i="1" s="1"/>
  <c r="B106" i="1"/>
  <c r="B108" i="1" s="1"/>
  <c r="B112" i="1" s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U104" i="1" s="1"/>
  <c r="T101" i="1"/>
  <c r="T104" i="1" s="1"/>
  <c r="S101" i="1"/>
  <c r="S104" i="1" s="1"/>
  <c r="R101" i="1"/>
  <c r="R104" i="1" s="1"/>
  <c r="Q101" i="1"/>
  <c r="Q104" i="1" s="1"/>
  <c r="P101" i="1"/>
  <c r="P104" i="1" s="1"/>
  <c r="O101" i="1"/>
  <c r="O104" i="1" s="1"/>
  <c r="N101" i="1"/>
  <c r="N104" i="1" s="1"/>
  <c r="M101" i="1"/>
  <c r="M104" i="1" s="1"/>
  <c r="L101" i="1"/>
  <c r="L104" i="1" s="1"/>
  <c r="K101" i="1"/>
  <c r="K104" i="1" s="1"/>
  <c r="J101" i="1"/>
  <c r="J104" i="1" s="1"/>
  <c r="I101" i="1"/>
  <c r="I104" i="1" s="1"/>
  <c r="H101" i="1"/>
  <c r="H104" i="1" s="1"/>
  <c r="G101" i="1"/>
  <c r="G104" i="1" s="1"/>
  <c r="F101" i="1"/>
  <c r="F104" i="1" s="1"/>
  <c r="E101" i="1"/>
  <c r="E104" i="1" s="1"/>
  <c r="D101" i="1"/>
  <c r="D104" i="1" s="1"/>
  <c r="C101" i="1"/>
  <c r="C104" i="1" s="1"/>
  <c r="B101" i="1"/>
  <c r="B104" i="1" s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O129" i="1" l="1"/>
  <c r="H129" i="1"/>
  <c r="C131" i="1"/>
  <c r="O118" i="1"/>
  <c r="O131" i="1" s="1"/>
</calcChain>
</file>

<file path=xl/sharedStrings.xml><?xml version="1.0" encoding="utf-8"?>
<sst xmlns="http://schemas.openxmlformats.org/spreadsheetml/2006/main" count="223" uniqueCount="73">
  <si>
    <t>Classement par points ( 1 victoire = 3, 2ème place = 2 ; 3ème place = 1)</t>
  </si>
  <si>
    <t>France</t>
  </si>
  <si>
    <t>Allemagne</t>
  </si>
  <si>
    <t>Norvège</t>
  </si>
  <si>
    <t>Russie</t>
  </si>
  <si>
    <t>Italie</t>
  </si>
  <si>
    <t>Suisse</t>
  </si>
  <si>
    <t>Biélorussie</t>
  </si>
  <si>
    <t>Autriche</t>
  </si>
  <si>
    <t>Ukraine</t>
  </si>
  <si>
    <t>Lettonie</t>
  </si>
  <si>
    <t>USA</t>
  </si>
  <si>
    <t>Tchéquie</t>
  </si>
  <si>
    <t>Finlande</t>
  </si>
  <si>
    <t>Suède</t>
  </si>
  <si>
    <t>Slovaquie</t>
  </si>
  <si>
    <t>Bulgarie</t>
  </si>
  <si>
    <t>Slovénie</t>
  </si>
  <si>
    <t>Pologne</t>
  </si>
  <si>
    <t>2019-20</t>
  </si>
  <si>
    <t>Sf</t>
  </si>
  <si>
    <t>Pf</t>
  </si>
  <si>
    <t>Sh</t>
  </si>
  <si>
    <t>Ph</t>
  </si>
  <si>
    <t>2017-18</t>
  </si>
  <si>
    <t>Msf</t>
  </si>
  <si>
    <t>Rsf</t>
  </si>
  <si>
    <t>Rm</t>
  </si>
  <si>
    <t>Msh</t>
  </si>
  <si>
    <t>2016-2017</t>
  </si>
  <si>
    <t>2013-2014</t>
  </si>
  <si>
    <t>2011-12</t>
  </si>
  <si>
    <t>27 épreuves</t>
  </si>
  <si>
    <t>2003-04</t>
  </si>
  <si>
    <t>sf</t>
  </si>
  <si>
    <t>rf</t>
  </si>
  <si>
    <t>pf</t>
  </si>
  <si>
    <t>sh</t>
  </si>
  <si>
    <t>rh</t>
  </si>
  <si>
    <t>ph</t>
  </si>
  <si>
    <t>2005-06</t>
  </si>
  <si>
    <t>2007-08</t>
  </si>
  <si>
    <t>if</t>
  </si>
  <si>
    <t>ih</t>
  </si>
  <si>
    <t>2009-10</t>
  </si>
  <si>
    <t>22 épreuves</t>
  </si>
  <si>
    <t>Canada</t>
  </si>
  <si>
    <t>1997-98</t>
  </si>
  <si>
    <t>Champ 1999</t>
  </si>
  <si>
    <t>Champ 2015</t>
  </si>
  <si>
    <t>msh</t>
  </si>
  <si>
    <t>msf</t>
  </si>
  <si>
    <t>rm</t>
  </si>
  <si>
    <t>23 épreuves</t>
  </si>
  <si>
    <t>totaux</t>
  </si>
  <si>
    <t>'23+22+27  = 72 épreuves</t>
  </si>
  <si>
    <t>Années 90</t>
  </si>
  <si>
    <t>Années 2000</t>
  </si>
  <si>
    <t>Années 2010</t>
  </si>
  <si>
    <t>H&lt;2010</t>
  </si>
  <si>
    <t>H&gt;2010</t>
  </si>
  <si>
    <t>total H</t>
  </si>
  <si>
    <t>F&lt;2010</t>
  </si>
  <si>
    <t>F&gt;2010</t>
  </si>
  <si>
    <t>Total F</t>
  </si>
  <si>
    <t>Tot H+F</t>
  </si>
  <si>
    <t>nombre de victoires</t>
  </si>
  <si>
    <t>pays</t>
  </si>
  <si>
    <t xml:space="preserve">France </t>
  </si>
  <si>
    <t>Dates</t>
  </si>
  <si>
    <t>Total</t>
  </si>
  <si>
    <t>&gt;2010</t>
  </si>
  <si>
    <t>nombre de podiums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</si>
</sst>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/>
    <xf numFmtId="0" fontId="0" fillId="0" borderId="1" xfId="0" applyFont="1" applyBorder="1" applyAlignment="1">
      <alignment horizontal="right"/>
    </xf>
    <xf numFmtId="0" fontId="0" fillId="0" borderId="3" xfId="0" applyFon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9"/>
  <sheetViews>
    <sheetView tabSelected="1" topLeftCell="A113" zoomScaleNormal="100" workbookViewId="0">
      <selection activeCell="F138" sqref="F138"/>
    </sheetView>
  </sheetViews>
  <sheetFormatPr baseColWidth="10" defaultColWidth="11.6640625" defaultRowHeight="13" x14ac:dyDescent="0.15"/>
  <cols>
    <col min="4" max="4" width="8.33203125" customWidth="1"/>
    <col min="5" max="5" width="9.5" customWidth="1"/>
    <col min="6" max="6" width="8" customWidth="1"/>
    <col min="7" max="7" width="9.83203125" customWidth="1"/>
    <col min="8" max="8" width="10.5" customWidth="1"/>
    <col min="10" max="10" width="7.6640625" customWidth="1"/>
    <col min="11" max="12" width="8" customWidth="1"/>
    <col min="13" max="13" width="8.33203125" customWidth="1"/>
    <col min="14" max="14" width="8.83203125" customWidth="1"/>
    <col min="15" max="15" width="8.33203125" customWidth="1"/>
    <col min="16" max="16" width="6.6640625" customWidth="1"/>
    <col min="17" max="17" width="9.5" customWidth="1"/>
    <col min="18" max="18" width="8.1640625" customWidth="1"/>
    <col min="19" max="19" width="8.5" customWidth="1"/>
    <col min="20" max="20" width="8.1640625" customWidth="1"/>
    <col min="21" max="21" width="7.6640625" customWidth="1"/>
  </cols>
  <sheetData>
    <row r="1" spans="1:20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M1" s="4"/>
      <c r="N1" s="4"/>
      <c r="O1" s="4"/>
    </row>
    <row r="2" spans="1:20" x14ac:dyDescent="0.1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t="s">
        <v>11</v>
      </c>
      <c r="M2" s="4" t="s">
        <v>8</v>
      </c>
      <c r="N2" s="4" t="s">
        <v>12</v>
      </c>
      <c r="O2" s="4" t="s">
        <v>13</v>
      </c>
      <c r="P2" t="s">
        <v>14</v>
      </c>
      <c r="Q2" t="s">
        <v>15</v>
      </c>
      <c r="R2" s="4" t="s">
        <v>16</v>
      </c>
      <c r="S2" s="4" t="s">
        <v>17</v>
      </c>
      <c r="T2" s="5" t="s">
        <v>18</v>
      </c>
    </row>
    <row r="3" spans="1:20" x14ac:dyDescent="0.15">
      <c r="A3" t="s">
        <v>19</v>
      </c>
    </row>
    <row r="4" spans="1:20" x14ac:dyDescent="0.15">
      <c r="A4" t="s">
        <v>20</v>
      </c>
      <c r="C4">
        <v>5</v>
      </c>
      <c r="D4">
        <v>1</v>
      </c>
    </row>
    <row r="5" spans="1:20" x14ac:dyDescent="0.15">
      <c r="A5" t="s">
        <v>21</v>
      </c>
      <c r="B5">
        <v>3</v>
      </c>
      <c r="F5">
        <v>1</v>
      </c>
      <c r="G5">
        <v>2</v>
      </c>
    </row>
    <row r="6" spans="1:20" x14ac:dyDescent="0.15">
      <c r="A6" t="s">
        <v>22</v>
      </c>
      <c r="B6">
        <v>3</v>
      </c>
      <c r="D6">
        <v>3</v>
      </c>
    </row>
    <row r="7" spans="1:20" x14ac:dyDescent="0.15">
      <c r="A7" t="s">
        <v>23</v>
      </c>
      <c r="B7">
        <v>6</v>
      </c>
    </row>
    <row r="8" spans="1:20" x14ac:dyDescent="0.15">
      <c r="A8" t="s">
        <v>24</v>
      </c>
    </row>
    <row r="9" spans="1:20" x14ac:dyDescent="0.15">
      <c r="A9" t="s">
        <v>20</v>
      </c>
      <c r="C9">
        <v>2</v>
      </c>
      <c r="F9">
        <v>1</v>
      </c>
      <c r="H9">
        <v>3</v>
      </c>
    </row>
    <row r="10" spans="1:20" x14ac:dyDescent="0.15">
      <c r="A10" t="s">
        <v>25</v>
      </c>
      <c r="B10">
        <v>1</v>
      </c>
      <c r="C10">
        <v>3</v>
      </c>
      <c r="F10">
        <v>2</v>
      </c>
    </row>
    <row r="11" spans="1:20" x14ac:dyDescent="0.15">
      <c r="A11" t="s">
        <v>26</v>
      </c>
      <c r="B11">
        <v>3</v>
      </c>
      <c r="D11">
        <v>1</v>
      </c>
      <c r="I11">
        <v>2</v>
      </c>
    </row>
    <row r="12" spans="1:20" x14ac:dyDescent="0.15">
      <c r="A12" t="s">
        <v>27</v>
      </c>
      <c r="D12">
        <v>1</v>
      </c>
      <c r="F12">
        <v>3</v>
      </c>
      <c r="J12">
        <v>2</v>
      </c>
    </row>
    <row r="13" spans="1:20" x14ac:dyDescent="0.15">
      <c r="A13" t="s">
        <v>22</v>
      </c>
      <c r="B13">
        <v>1</v>
      </c>
      <c r="E13">
        <v>3</v>
      </c>
      <c r="K13">
        <v>2</v>
      </c>
    </row>
    <row r="14" spans="1:20" x14ac:dyDescent="0.15">
      <c r="A14" t="s">
        <v>28</v>
      </c>
      <c r="B14">
        <v>2</v>
      </c>
      <c r="E14">
        <v>1</v>
      </c>
      <c r="I14">
        <v>3</v>
      </c>
    </row>
    <row r="15" spans="1:20" x14ac:dyDescent="0.15">
      <c r="A15" t="s">
        <v>29</v>
      </c>
    </row>
    <row r="16" spans="1:20" x14ac:dyDescent="0.15">
      <c r="A16" t="s">
        <v>20</v>
      </c>
      <c r="C16">
        <v>2</v>
      </c>
      <c r="D16">
        <v>3</v>
      </c>
      <c r="H16">
        <v>1</v>
      </c>
    </row>
    <row r="17" spans="1:17" x14ac:dyDescent="0.15">
      <c r="A17" t="s">
        <v>21</v>
      </c>
      <c r="B17">
        <v>2</v>
      </c>
      <c r="C17">
        <v>3</v>
      </c>
      <c r="F17">
        <v>1</v>
      </c>
    </row>
    <row r="18" spans="1:17" x14ac:dyDescent="0.15">
      <c r="A18" t="s">
        <v>26</v>
      </c>
      <c r="C18">
        <v>1</v>
      </c>
      <c r="L18">
        <v>2</v>
      </c>
      <c r="M18">
        <v>3</v>
      </c>
    </row>
    <row r="19" spans="1:17" x14ac:dyDescent="0.15">
      <c r="A19" t="s">
        <v>27</v>
      </c>
      <c r="B19">
        <v>3</v>
      </c>
      <c r="C19">
        <v>2</v>
      </c>
      <c r="J19">
        <v>1</v>
      </c>
    </row>
    <row r="20" spans="1:17" x14ac:dyDescent="0.15">
      <c r="A20" t="s">
        <v>22</v>
      </c>
      <c r="B20">
        <v>3</v>
      </c>
      <c r="D20">
        <v>1</v>
      </c>
      <c r="N20">
        <v>2</v>
      </c>
    </row>
    <row r="21" spans="1:17" x14ac:dyDescent="0.15">
      <c r="A21" t="s">
        <v>23</v>
      </c>
      <c r="C21">
        <v>3</v>
      </c>
      <c r="D21">
        <v>1</v>
      </c>
      <c r="M21">
        <v>2</v>
      </c>
    </row>
    <row r="22" spans="1:17" x14ac:dyDescent="0.15">
      <c r="A22" t="s">
        <v>30</v>
      </c>
    </row>
    <row r="23" spans="1:17" x14ac:dyDescent="0.15">
      <c r="A23" t="s">
        <v>20</v>
      </c>
      <c r="E23">
        <v>2</v>
      </c>
      <c r="O23">
        <v>4</v>
      </c>
    </row>
    <row r="24" spans="1:17" x14ac:dyDescent="0.15">
      <c r="A24" t="s">
        <v>20</v>
      </c>
      <c r="D24">
        <v>2</v>
      </c>
      <c r="N24">
        <v>1</v>
      </c>
      <c r="O24">
        <v>3</v>
      </c>
    </row>
    <row r="25" spans="1:17" x14ac:dyDescent="0.15">
      <c r="A25" t="s">
        <v>21</v>
      </c>
      <c r="E25">
        <v>1</v>
      </c>
      <c r="H25">
        <v>2</v>
      </c>
      <c r="O25">
        <v>3</v>
      </c>
    </row>
    <row r="26" spans="1:17" x14ac:dyDescent="0.15">
      <c r="A26" t="s">
        <v>22</v>
      </c>
      <c r="B26">
        <v>2</v>
      </c>
      <c r="C26">
        <v>1</v>
      </c>
      <c r="D26">
        <v>3</v>
      </c>
    </row>
    <row r="27" spans="1:17" x14ac:dyDescent="0.15">
      <c r="A27" t="s">
        <v>22</v>
      </c>
      <c r="D27">
        <v>3</v>
      </c>
      <c r="E27">
        <v>2</v>
      </c>
      <c r="L27">
        <v>1</v>
      </c>
    </row>
    <row r="28" spans="1:17" x14ac:dyDescent="0.15">
      <c r="A28" t="s">
        <v>23</v>
      </c>
      <c r="B28">
        <v>2</v>
      </c>
      <c r="D28">
        <v>3</v>
      </c>
      <c r="P28">
        <v>1</v>
      </c>
    </row>
    <row r="29" spans="1:17" x14ac:dyDescent="0.15">
      <c r="A29" t="s">
        <v>31</v>
      </c>
    </row>
    <row r="30" spans="1:17" x14ac:dyDescent="0.15">
      <c r="A30" t="s">
        <v>20</v>
      </c>
      <c r="C30">
        <v>3</v>
      </c>
      <c r="H30">
        <v>1</v>
      </c>
      <c r="O30">
        <v>2</v>
      </c>
    </row>
    <row r="31" spans="1:17" x14ac:dyDescent="0.15">
      <c r="A31" t="s">
        <v>21</v>
      </c>
      <c r="C31">
        <v>2</v>
      </c>
      <c r="H31">
        <v>1</v>
      </c>
      <c r="O31">
        <v>3</v>
      </c>
    </row>
    <row r="32" spans="1:17" x14ac:dyDescent="0.15">
      <c r="A32" t="s">
        <v>27</v>
      </c>
      <c r="B32">
        <v>3</v>
      </c>
      <c r="J32">
        <v>2</v>
      </c>
      <c r="Q32">
        <v>1</v>
      </c>
    </row>
    <row r="33" spans="1:20" x14ac:dyDescent="0.15">
      <c r="A33" t="s">
        <v>22</v>
      </c>
      <c r="B33">
        <v>3</v>
      </c>
      <c r="E33">
        <v>2</v>
      </c>
      <c r="G33">
        <v>1</v>
      </c>
    </row>
    <row r="34" spans="1:20" x14ac:dyDescent="0.15">
      <c r="A34" t="s">
        <v>23</v>
      </c>
      <c r="B34">
        <v>2</v>
      </c>
      <c r="D34">
        <v>3</v>
      </c>
      <c r="E34">
        <v>1</v>
      </c>
    </row>
    <row r="35" spans="1:20" x14ac:dyDescent="0.15">
      <c r="A35" t="s">
        <v>32</v>
      </c>
    </row>
    <row r="36" spans="1:20" s="5" customFormat="1" x14ac:dyDescent="0.15">
      <c r="A36" s="3"/>
      <c r="B36" s="4" t="s">
        <v>1</v>
      </c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4" t="s">
        <v>8</v>
      </c>
      <c r="J36" s="4" t="s">
        <v>9</v>
      </c>
      <c r="K36" s="4" t="s">
        <v>10</v>
      </c>
      <c r="L36" s="4" t="s">
        <v>11</v>
      </c>
      <c r="M36" s="4" t="s">
        <v>8</v>
      </c>
      <c r="N36" s="4" t="s">
        <v>12</v>
      </c>
      <c r="O36" s="4" t="s">
        <v>13</v>
      </c>
      <c r="P36" s="4" t="s">
        <v>14</v>
      </c>
      <c r="Q36" s="4" t="s">
        <v>15</v>
      </c>
      <c r="R36" s="4" t="s">
        <v>16</v>
      </c>
      <c r="S36" s="4" t="s">
        <v>17</v>
      </c>
      <c r="T36" s="5" t="s">
        <v>18</v>
      </c>
    </row>
    <row r="37" spans="1:20" x14ac:dyDescent="0.15">
      <c r="A37" t="s">
        <v>33</v>
      </c>
    </row>
    <row r="38" spans="1:20" x14ac:dyDescent="0.15">
      <c r="A38" t="s">
        <v>34</v>
      </c>
      <c r="B38">
        <v>3</v>
      </c>
      <c r="C38">
        <v>1</v>
      </c>
      <c r="D38">
        <v>2</v>
      </c>
    </row>
    <row r="39" spans="1:20" x14ac:dyDescent="0.15">
      <c r="A39" t="s">
        <v>35</v>
      </c>
      <c r="B39">
        <v>1</v>
      </c>
      <c r="D39">
        <v>3</v>
      </c>
      <c r="E39">
        <v>2</v>
      </c>
    </row>
    <row r="40" spans="1:20" x14ac:dyDescent="0.15">
      <c r="A40" t="s">
        <v>36</v>
      </c>
      <c r="C40">
        <v>3</v>
      </c>
      <c r="D40">
        <v>3</v>
      </c>
    </row>
    <row r="41" spans="1:20" x14ac:dyDescent="0.15">
      <c r="A41" t="s">
        <v>37</v>
      </c>
      <c r="D41">
        <v>6</v>
      </c>
    </row>
    <row r="42" spans="1:20" x14ac:dyDescent="0.15">
      <c r="A42" t="s">
        <v>38</v>
      </c>
      <c r="B42">
        <v>2</v>
      </c>
      <c r="C42">
        <v>3</v>
      </c>
      <c r="P42">
        <v>1</v>
      </c>
    </row>
    <row r="43" spans="1:20" x14ac:dyDescent="0.15">
      <c r="A43" t="s">
        <v>39</v>
      </c>
      <c r="B43">
        <v>2</v>
      </c>
      <c r="D43">
        <v>3</v>
      </c>
      <c r="E43">
        <v>1</v>
      </c>
    </row>
    <row r="44" spans="1:20" x14ac:dyDescent="0.15">
      <c r="A44" t="s">
        <v>40</v>
      </c>
    </row>
    <row r="45" spans="1:20" x14ac:dyDescent="0.15">
      <c r="A45" t="s">
        <v>34</v>
      </c>
      <c r="H45">
        <v>2</v>
      </c>
      <c r="P45">
        <v>3</v>
      </c>
      <c r="S45">
        <v>1</v>
      </c>
    </row>
    <row r="46" spans="1:20" x14ac:dyDescent="0.15">
      <c r="A46" t="s">
        <v>36</v>
      </c>
      <c r="C46">
        <v>2</v>
      </c>
      <c r="H46">
        <v>1</v>
      </c>
      <c r="P46">
        <v>3</v>
      </c>
    </row>
    <row r="47" spans="1:20" x14ac:dyDescent="0.15">
      <c r="A47" t="s">
        <v>25</v>
      </c>
      <c r="C47">
        <v>2</v>
      </c>
      <c r="H47">
        <v>3</v>
      </c>
      <c r="S47">
        <v>1</v>
      </c>
    </row>
    <row r="48" spans="1:20" x14ac:dyDescent="0.15">
      <c r="A48" t="s">
        <v>22</v>
      </c>
      <c r="C48">
        <v>1</v>
      </c>
      <c r="P48">
        <v>3</v>
      </c>
      <c r="T48">
        <v>2</v>
      </c>
    </row>
    <row r="49" spans="1:20" x14ac:dyDescent="0.15">
      <c r="A49" t="s">
        <v>23</v>
      </c>
      <c r="B49">
        <v>2</v>
      </c>
      <c r="D49">
        <v>4</v>
      </c>
    </row>
    <row r="50" spans="1:20" x14ac:dyDescent="0.15">
      <c r="A50" t="s">
        <v>28</v>
      </c>
      <c r="B50">
        <v>2</v>
      </c>
      <c r="D50">
        <v>1</v>
      </c>
      <c r="T50">
        <v>3</v>
      </c>
    </row>
    <row r="51" spans="1:20" x14ac:dyDescent="0.15">
      <c r="A51" t="s">
        <v>41</v>
      </c>
    </row>
    <row r="52" spans="1:20" x14ac:dyDescent="0.15">
      <c r="A52" t="s">
        <v>42</v>
      </c>
      <c r="C52">
        <v>4</v>
      </c>
      <c r="E52">
        <v>2</v>
      </c>
    </row>
    <row r="53" spans="1:20" x14ac:dyDescent="0.15">
      <c r="A53" t="s">
        <v>34</v>
      </c>
      <c r="C53">
        <v>5</v>
      </c>
      <c r="D53">
        <v>1</v>
      </c>
    </row>
    <row r="54" spans="1:20" x14ac:dyDescent="0.15">
      <c r="A54" t="s">
        <v>36</v>
      </c>
      <c r="C54">
        <v>3</v>
      </c>
      <c r="D54">
        <v>3</v>
      </c>
    </row>
    <row r="55" spans="1:20" x14ac:dyDescent="0.15">
      <c r="A55" t="s">
        <v>43</v>
      </c>
      <c r="B55">
        <v>3</v>
      </c>
      <c r="D55">
        <v>2</v>
      </c>
      <c r="E55">
        <v>1</v>
      </c>
    </row>
    <row r="56" spans="1:20" x14ac:dyDescent="0.15">
      <c r="A56" t="s">
        <v>37</v>
      </c>
      <c r="C56">
        <v>1</v>
      </c>
      <c r="D56">
        <v>3</v>
      </c>
      <c r="E56">
        <v>2</v>
      </c>
    </row>
    <row r="57" spans="1:20" x14ac:dyDescent="0.15">
      <c r="A57" t="s">
        <v>39</v>
      </c>
      <c r="D57">
        <v>2</v>
      </c>
      <c r="E57">
        <v>4</v>
      </c>
    </row>
    <row r="58" spans="1:20" x14ac:dyDescent="0.15">
      <c r="A58" t="s">
        <v>44</v>
      </c>
    </row>
    <row r="59" spans="1:20" x14ac:dyDescent="0.15">
      <c r="A59" t="s">
        <v>34</v>
      </c>
      <c r="C59">
        <v>1</v>
      </c>
      <c r="E59">
        <v>2</v>
      </c>
      <c r="H59">
        <v>3</v>
      </c>
    </row>
    <row r="60" spans="1:20" x14ac:dyDescent="0.15">
      <c r="A60" t="s">
        <v>36</v>
      </c>
      <c r="C60">
        <v>3</v>
      </c>
      <c r="H60">
        <v>3</v>
      </c>
    </row>
    <row r="61" spans="1:20" x14ac:dyDescent="0.15">
      <c r="A61" t="s">
        <v>37</v>
      </c>
      <c r="B61">
        <v>1</v>
      </c>
      <c r="D61">
        <v>2</v>
      </c>
      <c r="E61">
        <v>3</v>
      </c>
    </row>
    <row r="62" spans="1:20" x14ac:dyDescent="0.15">
      <c r="A62" t="s">
        <v>39</v>
      </c>
      <c r="B62">
        <v>5</v>
      </c>
      <c r="F62">
        <v>1</v>
      </c>
    </row>
    <row r="63" spans="1:20" x14ac:dyDescent="0.15">
      <c r="A63" t="s">
        <v>45</v>
      </c>
    </row>
    <row r="65" spans="1:21" s="5" customFormat="1" x14ac:dyDescent="0.15">
      <c r="A65" s="3"/>
      <c r="B65" s="4" t="s">
        <v>1</v>
      </c>
      <c r="C65" s="4" t="s">
        <v>2</v>
      </c>
      <c r="D65" s="4" t="s">
        <v>3</v>
      </c>
      <c r="E65" s="4" t="s">
        <v>4</v>
      </c>
      <c r="F65" s="4" t="s">
        <v>5</v>
      </c>
      <c r="G65" s="4" t="s">
        <v>6</v>
      </c>
      <c r="H65" s="4" t="s">
        <v>7</v>
      </c>
      <c r="I65" s="4" t="s">
        <v>8</v>
      </c>
      <c r="J65" s="4" t="s">
        <v>9</v>
      </c>
      <c r="K65" s="4" t="s">
        <v>10</v>
      </c>
      <c r="L65" s="4" t="s">
        <v>11</v>
      </c>
      <c r="M65" s="4" t="s">
        <v>8</v>
      </c>
      <c r="N65" s="4" t="s">
        <v>12</v>
      </c>
      <c r="O65" s="4" t="s">
        <v>13</v>
      </c>
      <c r="P65" s="4" t="s">
        <v>14</v>
      </c>
      <c r="Q65" s="4" t="s">
        <v>15</v>
      </c>
      <c r="R65" s="4" t="s">
        <v>16</v>
      </c>
      <c r="S65" s="4" t="s">
        <v>17</v>
      </c>
      <c r="T65" s="5" t="s">
        <v>18</v>
      </c>
      <c r="U65" s="5" t="s">
        <v>46</v>
      </c>
    </row>
    <row r="68" spans="1:21" x14ac:dyDescent="0.15">
      <c r="A68" t="s">
        <v>47</v>
      </c>
    </row>
    <row r="69" spans="1:21" x14ac:dyDescent="0.15">
      <c r="A69" t="s">
        <v>34</v>
      </c>
      <c r="C69">
        <v>5</v>
      </c>
      <c r="E69">
        <v>1</v>
      </c>
    </row>
    <row r="70" spans="1:21" x14ac:dyDescent="0.15">
      <c r="A70" t="s">
        <v>36</v>
      </c>
      <c r="C70">
        <v>1</v>
      </c>
      <c r="E70">
        <v>2</v>
      </c>
      <c r="P70">
        <v>3</v>
      </c>
    </row>
    <row r="71" spans="1:21" x14ac:dyDescent="0.15">
      <c r="A71" t="s">
        <v>35</v>
      </c>
      <c r="B71">
        <v>2</v>
      </c>
      <c r="C71">
        <v>1</v>
      </c>
      <c r="N71">
        <v>3</v>
      </c>
    </row>
    <row r="72" spans="1:21" x14ac:dyDescent="0.15">
      <c r="A72" t="s">
        <v>37</v>
      </c>
      <c r="C72">
        <v>6</v>
      </c>
    </row>
    <row r="73" spans="1:21" x14ac:dyDescent="0.15">
      <c r="A73" t="s">
        <v>39</v>
      </c>
      <c r="C73">
        <v>5</v>
      </c>
      <c r="M73">
        <v>1</v>
      </c>
    </row>
    <row r="74" spans="1:21" x14ac:dyDescent="0.15">
      <c r="A74" t="s">
        <v>38</v>
      </c>
      <c r="E74">
        <v>3</v>
      </c>
      <c r="F74">
        <v>1</v>
      </c>
      <c r="H74">
        <v>2</v>
      </c>
    </row>
    <row r="77" spans="1:21" x14ac:dyDescent="0.15">
      <c r="A77" t="s">
        <v>48</v>
      </c>
    </row>
    <row r="78" spans="1:21" x14ac:dyDescent="0.15">
      <c r="A78" t="s">
        <v>37</v>
      </c>
      <c r="C78">
        <v>3</v>
      </c>
      <c r="D78">
        <v>1</v>
      </c>
      <c r="F78">
        <v>2</v>
      </c>
    </row>
    <row r="79" spans="1:21" x14ac:dyDescent="0.15">
      <c r="A79" t="s">
        <v>39</v>
      </c>
      <c r="C79">
        <v>6</v>
      </c>
    </row>
    <row r="80" spans="1:21" x14ac:dyDescent="0.15">
      <c r="A80" t="s">
        <v>38</v>
      </c>
      <c r="D80">
        <v>1</v>
      </c>
      <c r="E80">
        <v>2</v>
      </c>
      <c r="H80">
        <v>3</v>
      </c>
    </row>
    <row r="81" spans="1:21" x14ac:dyDescent="0.15">
      <c r="A81" t="s">
        <v>34</v>
      </c>
      <c r="C81">
        <v>3</v>
      </c>
      <c r="J81">
        <v>1</v>
      </c>
      <c r="P81">
        <v>2</v>
      </c>
    </row>
    <row r="82" spans="1:21" x14ac:dyDescent="0.15">
      <c r="A82" t="s">
        <v>36</v>
      </c>
      <c r="C82">
        <v>1</v>
      </c>
      <c r="J82">
        <v>3</v>
      </c>
      <c r="Q82">
        <v>2</v>
      </c>
    </row>
    <row r="83" spans="1:21" x14ac:dyDescent="0.15">
      <c r="A83" t="s">
        <v>35</v>
      </c>
      <c r="B83">
        <v>1</v>
      </c>
      <c r="C83">
        <v>3</v>
      </c>
      <c r="E83">
        <v>2</v>
      </c>
    </row>
    <row r="85" spans="1:21" x14ac:dyDescent="0.15">
      <c r="A85" t="s">
        <v>49</v>
      </c>
    </row>
    <row r="86" spans="1:21" x14ac:dyDescent="0.15">
      <c r="A86" t="s">
        <v>43</v>
      </c>
      <c r="B86">
        <v>3</v>
      </c>
      <c r="D86">
        <v>2</v>
      </c>
      <c r="N86">
        <v>1</v>
      </c>
    </row>
    <row r="87" spans="1:21" x14ac:dyDescent="0.15">
      <c r="A87" t="s">
        <v>37</v>
      </c>
      <c r="D87">
        <v>4</v>
      </c>
      <c r="U87">
        <v>2</v>
      </c>
    </row>
    <row r="88" spans="1:21" x14ac:dyDescent="0.15">
      <c r="A88" t="s">
        <v>39</v>
      </c>
      <c r="C88">
        <v>3</v>
      </c>
      <c r="D88">
        <v>1</v>
      </c>
      <c r="E88">
        <v>2</v>
      </c>
    </row>
    <row r="89" spans="1:21" x14ac:dyDescent="0.15">
      <c r="A89" t="s">
        <v>50</v>
      </c>
      <c r="D89">
        <v>1</v>
      </c>
      <c r="N89">
        <v>2</v>
      </c>
      <c r="S89">
        <v>3</v>
      </c>
    </row>
    <row r="90" spans="1:21" x14ac:dyDescent="0.15">
      <c r="A90" t="s">
        <v>38</v>
      </c>
      <c r="B90">
        <v>1</v>
      </c>
      <c r="C90">
        <v>3</v>
      </c>
      <c r="D90">
        <v>2</v>
      </c>
    </row>
    <row r="91" spans="1:21" x14ac:dyDescent="0.15">
      <c r="A91" t="s">
        <v>42</v>
      </c>
      <c r="E91">
        <v>3</v>
      </c>
      <c r="N91">
        <v>2</v>
      </c>
      <c r="O91">
        <v>1</v>
      </c>
    </row>
    <row r="92" spans="1:21" x14ac:dyDescent="0.15">
      <c r="A92" t="s">
        <v>34</v>
      </c>
      <c r="B92">
        <v>3</v>
      </c>
      <c r="J92">
        <v>1</v>
      </c>
      <c r="T92">
        <v>2</v>
      </c>
    </row>
    <row r="93" spans="1:21" x14ac:dyDescent="0.15">
      <c r="A93" t="s">
        <v>36</v>
      </c>
      <c r="B93">
        <v>3</v>
      </c>
      <c r="C93">
        <v>2</v>
      </c>
      <c r="T93">
        <v>1</v>
      </c>
    </row>
    <row r="94" spans="1:21" x14ac:dyDescent="0.15">
      <c r="A94" t="s">
        <v>51</v>
      </c>
      <c r="C94">
        <v>2</v>
      </c>
      <c r="F94">
        <v>1</v>
      </c>
      <c r="J94">
        <v>3</v>
      </c>
    </row>
    <row r="95" spans="1:21" x14ac:dyDescent="0.15">
      <c r="A95" t="s">
        <v>35</v>
      </c>
      <c r="B95">
        <v>2</v>
      </c>
      <c r="C95">
        <v>3</v>
      </c>
      <c r="F95">
        <v>1</v>
      </c>
    </row>
    <row r="96" spans="1:21" x14ac:dyDescent="0.15">
      <c r="A96" t="s">
        <v>52</v>
      </c>
      <c r="B96">
        <v>2</v>
      </c>
      <c r="C96">
        <v>1</v>
      </c>
      <c r="N96">
        <v>3</v>
      </c>
    </row>
    <row r="97" spans="1:21" x14ac:dyDescent="0.15">
      <c r="A97" t="s">
        <v>53</v>
      </c>
    </row>
    <row r="98" spans="1:21" x14ac:dyDescent="0.15">
      <c r="A98" s="6" t="s">
        <v>54</v>
      </c>
      <c r="B98" s="6">
        <f t="shared" ref="B98:U98" si="0">SUM(B4:B96)</f>
        <v>77</v>
      </c>
      <c r="C98" s="6">
        <f t="shared" si="0"/>
        <v>104</v>
      </c>
      <c r="D98" s="6">
        <f t="shared" si="0"/>
        <v>72</v>
      </c>
      <c r="E98" s="6">
        <f t="shared" si="0"/>
        <v>44</v>
      </c>
      <c r="F98" s="6">
        <f t="shared" si="0"/>
        <v>14</v>
      </c>
      <c r="G98" s="6">
        <f t="shared" si="0"/>
        <v>3</v>
      </c>
      <c r="H98" s="6">
        <f t="shared" si="0"/>
        <v>25</v>
      </c>
      <c r="I98" s="6">
        <f t="shared" si="0"/>
        <v>5</v>
      </c>
      <c r="J98" s="6">
        <f t="shared" si="0"/>
        <v>13</v>
      </c>
      <c r="K98" s="6">
        <f t="shared" si="0"/>
        <v>2</v>
      </c>
      <c r="L98" s="6">
        <f t="shared" si="0"/>
        <v>3</v>
      </c>
      <c r="M98" s="6">
        <f t="shared" si="0"/>
        <v>6</v>
      </c>
      <c r="N98" s="6">
        <f t="shared" si="0"/>
        <v>14</v>
      </c>
      <c r="O98" s="6">
        <f t="shared" si="0"/>
        <v>16</v>
      </c>
      <c r="P98" s="6">
        <f t="shared" si="0"/>
        <v>16</v>
      </c>
      <c r="Q98" s="6">
        <f t="shared" si="0"/>
        <v>3</v>
      </c>
      <c r="R98" s="6">
        <f t="shared" si="0"/>
        <v>0</v>
      </c>
      <c r="S98" s="6">
        <f t="shared" si="0"/>
        <v>5</v>
      </c>
      <c r="T98" s="6">
        <f t="shared" si="0"/>
        <v>8</v>
      </c>
      <c r="U98" s="6">
        <f t="shared" si="0"/>
        <v>2</v>
      </c>
    </row>
    <row r="99" spans="1:21" x14ac:dyDescent="0.15">
      <c r="A99" s="6" t="s">
        <v>55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1" spans="1:21" x14ac:dyDescent="0.15">
      <c r="A101" t="s">
        <v>56</v>
      </c>
      <c r="B101">
        <f t="shared" ref="B101:U101" si="1">SUM(B69:B83)</f>
        <v>3</v>
      </c>
      <c r="C101">
        <f t="shared" si="1"/>
        <v>34</v>
      </c>
      <c r="D101">
        <f t="shared" si="1"/>
        <v>2</v>
      </c>
      <c r="E101">
        <f t="shared" si="1"/>
        <v>10</v>
      </c>
      <c r="F101">
        <f t="shared" si="1"/>
        <v>3</v>
      </c>
      <c r="G101">
        <f t="shared" si="1"/>
        <v>0</v>
      </c>
      <c r="H101">
        <f t="shared" si="1"/>
        <v>5</v>
      </c>
      <c r="I101">
        <f t="shared" si="1"/>
        <v>0</v>
      </c>
      <c r="J101">
        <f t="shared" si="1"/>
        <v>4</v>
      </c>
      <c r="K101">
        <f t="shared" si="1"/>
        <v>0</v>
      </c>
      <c r="L101">
        <f t="shared" si="1"/>
        <v>0</v>
      </c>
      <c r="M101">
        <f t="shared" si="1"/>
        <v>1</v>
      </c>
      <c r="N101">
        <f t="shared" si="1"/>
        <v>3</v>
      </c>
      <c r="O101">
        <f t="shared" si="1"/>
        <v>0</v>
      </c>
      <c r="P101">
        <f t="shared" si="1"/>
        <v>5</v>
      </c>
      <c r="Q101">
        <f t="shared" si="1"/>
        <v>2</v>
      </c>
      <c r="R101">
        <f t="shared" si="1"/>
        <v>0</v>
      </c>
      <c r="S101">
        <f t="shared" si="1"/>
        <v>0</v>
      </c>
      <c r="T101">
        <f t="shared" si="1"/>
        <v>0</v>
      </c>
      <c r="U101">
        <f t="shared" si="1"/>
        <v>0</v>
      </c>
    </row>
    <row r="102" spans="1:21" x14ac:dyDescent="0.15">
      <c r="A102" t="s">
        <v>57</v>
      </c>
      <c r="B102">
        <f t="shared" ref="B102:U102" si="2">SUM(B37:B63)</f>
        <v>21</v>
      </c>
      <c r="C102">
        <f t="shared" si="2"/>
        <v>29</v>
      </c>
      <c r="D102">
        <f t="shared" si="2"/>
        <v>35</v>
      </c>
      <c r="E102">
        <f t="shared" si="2"/>
        <v>17</v>
      </c>
      <c r="F102">
        <f t="shared" si="2"/>
        <v>1</v>
      </c>
      <c r="G102">
        <f t="shared" si="2"/>
        <v>0</v>
      </c>
      <c r="H102">
        <f t="shared" si="2"/>
        <v>12</v>
      </c>
      <c r="I102">
        <f t="shared" si="2"/>
        <v>0</v>
      </c>
      <c r="J102">
        <f t="shared" si="2"/>
        <v>0</v>
      </c>
      <c r="K102">
        <f t="shared" si="2"/>
        <v>0</v>
      </c>
      <c r="L102">
        <f t="shared" si="2"/>
        <v>0</v>
      </c>
      <c r="M102">
        <f t="shared" si="2"/>
        <v>0</v>
      </c>
      <c r="N102">
        <f t="shared" si="2"/>
        <v>0</v>
      </c>
      <c r="O102">
        <f t="shared" si="2"/>
        <v>0</v>
      </c>
      <c r="P102">
        <f t="shared" si="2"/>
        <v>10</v>
      </c>
      <c r="Q102">
        <f t="shared" si="2"/>
        <v>0</v>
      </c>
      <c r="R102">
        <f t="shared" si="2"/>
        <v>0</v>
      </c>
      <c r="S102">
        <f t="shared" si="2"/>
        <v>2</v>
      </c>
      <c r="T102">
        <f t="shared" si="2"/>
        <v>5</v>
      </c>
      <c r="U102">
        <f t="shared" si="2"/>
        <v>0</v>
      </c>
    </row>
    <row r="103" spans="1:21" x14ac:dyDescent="0.15">
      <c r="A103" t="s">
        <v>58</v>
      </c>
      <c r="B103" s="6">
        <f t="shared" ref="B103:U103" si="3">SUM(B4:B35)+SUM(B86:B96)</f>
        <v>53</v>
      </c>
      <c r="C103">
        <f t="shared" si="3"/>
        <v>41</v>
      </c>
      <c r="D103">
        <f t="shared" si="3"/>
        <v>35</v>
      </c>
      <c r="E103">
        <f t="shared" si="3"/>
        <v>17</v>
      </c>
      <c r="F103">
        <f t="shared" si="3"/>
        <v>10</v>
      </c>
      <c r="G103">
        <f t="shared" si="3"/>
        <v>3</v>
      </c>
      <c r="H103">
        <f t="shared" si="3"/>
        <v>8</v>
      </c>
      <c r="I103">
        <f t="shared" si="3"/>
        <v>5</v>
      </c>
      <c r="J103">
        <f t="shared" si="3"/>
        <v>9</v>
      </c>
      <c r="K103">
        <f t="shared" si="3"/>
        <v>2</v>
      </c>
      <c r="L103">
        <f t="shared" si="3"/>
        <v>3</v>
      </c>
      <c r="M103">
        <f t="shared" si="3"/>
        <v>5</v>
      </c>
      <c r="N103">
        <f t="shared" si="3"/>
        <v>11</v>
      </c>
      <c r="O103">
        <f t="shared" si="3"/>
        <v>16</v>
      </c>
      <c r="P103">
        <f t="shared" si="3"/>
        <v>1</v>
      </c>
      <c r="Q103">
        <f t="shared" si="3"/>
        <v>1</v>
      </c>
      <c r="R103">
        <f t="shared" si="3"/>
        <v>0</v>
      </c>
      <c r="S103">
        <f t="shared" si="3"/>
        <v>3</v>
      </c>
      <c r="T103">
        <f t="shared" si="3"/>
        <v>3</v>
      </c>
      <c r="U103">
        <f t="shared" si="3"/>
        <v>2</v>
      </c>
    </row>
    <row r="104" spans="1:21" x14ac:dyDescent="0.15">
      <c r="B104">
        <f t="shared" ref="B104:U104" si="4">B101+B102+B103</f>
        <v>77</v>
      </c>
      <c r="C104">
        <f t="shared" si="4"/>
        <v>104</v>
      </c>
      <c r="D104">
        <f t="shared" si="4"/>
        <v>72</v>
      </c>
      <c r="E104">
        <f t="shared" si="4"/>
        <v>44</v>
      </c>
      <c r="F104">
        <f t="shared" si="4"/>
        <v>14</v>
      </c>
      <c r="G104">
        <f t="shared" si="4"/>
        <v>3</v>
      </c>
      <c r="H104">
        <f t="shared" si="4"/>
        <v>25</v>
      </c>
      <c r="I104">
        <f t="shared" si="4"/>
        <v>5</v>
      </c>
      <c r="J104">
        <f t="shared" si="4"/>
        <v>13</v>
      </c>
      <c r="K104">
        <f t="shared" si="4"/>
        <v>2</v>
      </c>
      <c r="L104">
        <f t="shared" si="4"/>
        <v>3</v>
      </c>
      <c r="M104">
        <f t="shared" si="4"/>
        <v>6</v>
      </c>
      <c r="N104">
        <f t="shared" si="4"/>
        <v>14</v>
      </c>
      <c r="O104">
        <f t="shared" si="4"/>
        <v>16</v>
      </c>
      <c r="P104">
        <f t="shared" si="4"/>
        <v>16</v>
      </c>
      <c r="Q104">
        <f t="shared" si="4"/>
        <v>3</v>
      </c>
      <c r="R104">
        <f t="shared" si="4"/>
        <v>0</v>
      </c>
      <c r="S104">
        <f t="shared" si="4"/>
        <v>5</v>
      </c>
      <c r="T104">
        <f t="shared" si="4"/>
        <v>8</v>
      </c>
      <c r="U104">
        <f t="shared" si="4"/>
        <v>2</v>
      </c>
    </row>
    <row r="106" spans="1:21" x14ac:dyDescent="0.15">
      <c r="A106" t="s">
        <v>59</v>
      </c>
      <c r="B106">
        <f t="shared" ref="B106:U106" si="5">SUM(B78:B80)+SUM(B72:B74)+SUM(B41:B43)+SUM(B48:B50)+SUM(B55:B57)+SUM(B61:B62)</f>
        <v>17</v>
      </c>
      <c r="C106" s="7">
        <f t="shared" si="5"/>
        <v>25</v>
      </c>
      <c r="D106" s="7">
        <f t="shared" si="5"/>
        <v>25</v>
      </c>
      <c r="E106" s="7">
        <f t="shared" si="5"/>
        <v>16</v>
      </c>
      <c r="F106" s="7">
        <f t="shared" si="5"/>
        <v>4</v>
      </c>
      <c r="G106" s="7">
        <f t="shared" si="5"/>
        <v>0</v>
      </c>
      <c r="H106" s="7">
        <f t="shared" si="5"/>
        <v>5</v>
      </c>
      <c r="I106" s="7">
        <f t="shared" si="5"/>
        <v>0</v>
      </c>
      <c r="J106" s="7">
        <f t="shared" si="5"/>
        <v>0</v>
      </c>
      <c r="K106" s="7">
        <f t="shared" si="5"/>
        <v>0</v>
      </c>
      <c r="L106" s="7">
        <f t="shared" si="5"/>
        <v>0</v>
      </c>
      <c r="M106" s="7">
        <f t="shared" si="5"/>
        <v>1</v>
      </c>
      <c r="N106" s="7">
        <f t="shared" si="5"/>
        <v>0</v>
      </c>
      <c r="O106" s="7">
        <f t="shared" si="5"/>
        <v>0</v>
      </c>
      <c r="P106" s="7">
        <f t="shared" si="5"/>
        <v>4</v>
      </c>
      <c r="Q106" s="7">
        <f t="shared" si="5"/>
        <v>0</v>
      </c>
      <c r="R106" s="7">
        <f t="shared" si="5"/>
        <v>0</v>
      </c>
      <c r="S106" s="7">
        <f t="shared" si="5"/>
        <v>0</v>
      </c>
      <c r="T106" s="7">
        <f t="shared" si="5"/>
        <v>5</v>
      </c>
      <c r="U106" s="7">
        <f t="shared" si="5"/>
        <v>0</v>
      </c>
    </row>
    <row r="107" spans="1:21" x14ac:dyDescent="0.15">
      <c r="A107" t="s">
        <v>60</v>
      </c>
      <c r="B107">
        <f t="shared" ref="B107:U107" si="6">SUM(B6:B7)+SUM(B13:B14)+SUM(B20:B21)+SUM(B26:B28)+SUM(B32:B34)+SUM(B86:B90)</f>
        <v>31</v>
      </c>
      <c r="C107">
        <f t="shared" si="6"/>
        <v>10</v>
      </c>
      <c r="D107">
        <f t="shared" si="6"/>
        <v>27</v>
      </c>
      <c r="E107">
        <f t="shared" si="6"/>
        <v>11</v>
      </c>
      <c r="F107">
        <f t="shared" si="6"/>
        <v>0</v>
      </c>
      <c r="G107">
        <f t="shared" si="6"/>
        <v>1</v>
      </c>
      <c r="H107">
        <f t="shared" si="6"/>
        <v>0</v>
      </c>
      <c r="I107">
        <f t="shared" si="6"/>
        <v>3</v>
      </c>
      <c r="J107">
        <f t="shared" si="6"/>
        <v>2</v>
      </c>
      <c r="K107">
        <f t="shared" si="6"/>
        <v>2</v>
      </c>
      <c r="L107">
        <f t="shared" si="6"/>
        <v>1</v>
      </c>
      <c r="M107">
        <f t="shared" si="6"/>
        <v>2</v>
      </c>
      <c r="N107">
        <f t="shared" si="6"/>
        <v>5</v>
      </c>
      <c r="O107">
        <f t="shared" si="6"/>
        <v>0</v>
      </c>
      <c r="P107">
        <f t="shared" si="6"/>
        <v>1</v>
      </c>
      <c r="Q107">
        <f t="shared" si="6"/>
        <v>1</v>
      </c>
      <c r="R107">
        <f t="shared" si="6"/>
        <v>0</v>
      </c>
      <c r="S107">
        <f t="shared" si="6"/>
        <v>3</v>
      </c>
      <c r="T107">
        <f t="shared" si="6"/>
        <v>0</v>
      </c>
      <c r="U107">
        <f t="shared" si="6"/>
        <v>2</v>
      </c>
    </row>
    <row r="108" spans="1:21" x14ac:dyDescent="0.15">
      <c r="A108" t="s">
        <v>61</v>
      </c>
      <c r="B108" s="5">
        <f t="shared" ref="B108:U108" si="7">B106+B107</f>
        <v>48</v>
      </c>
      <c r="C108" s="5">
        <f t="shared" si="7"/>
        <v>35</v>
      </c>
      <c r="D108" s="5">
        <f t="shared" si="7"/>
        <v>52</v>
      </c>
      <c r="E108" s="5">
        <f t="shared" si="7"/>
        <v>27</v>
      </c>
      <c r="F108" s="5">
        <f t="shared" si="7"/>
        <v>4</v>
      </c>
      <c r="G108" s="5">
        <f t="shared" si="7"/>
        <v>1</v>
      </c>
      <c r="H108" s="5">
        <f t="shared" si="7"/>
        <v>5</v>
      </c>
      <c r="I108" s="5">
        <f t="shared" si="7"/>
        <v>3</v>
      </c>
      <c r="J108" s="5">
        <f t="shared" si="7"/>
        <v>2</v>
      </c>
      <c r="K108" s="5">
        <f t="shared" si="7"/>
        <v>2</v>
      </c>
      <c r="L108" s="5">
        <f t="shared" si="7"/>
        <v>1</v>
      </c>
      <c r="M108" s="5">
        <f t="shared" si="7"/>
        <v>3</v>
      </c>
      <c r="N108" s="5">
        <f t="shared" si="7"/>
        <v>5</v>
      </c>
      <c r="O108" s="5">
        <f t="shared" si="7"/>
        <v>0</v>
      </c>
      <c r="P108" s="5">
        <f t="shared" si="7"/>
        <v>5</v>
      </c>
      <c r="Q108" s="5">
        <f t="shared" si="7"/>
        <v>1</v>
      </c>
      <c r="R108" s="5">
        <f t="shared" si="7"/>
        <v>0</v>
      </c>
      <c r="S108" s="5">
        <f t="shared" si="7"/>
        <v>3</v>
      </c>
      <c r="T108" s="5">
        <f t="shared" si="7"/>
        <v>5</v>
      </c>
      <c r="U108" s="5">
        <f t="shared" si="7"/>
        <v>2</v>
      </c>
    </row>
    <row r="109" spans="1:21" x14ac:dyDescent="0.15">
      <c r="A109" t="s">
        <v>62</v>
      </c>
      <c r="B109">
        <f t="shared" ref="B109:U109" si="8">SUM(B81:B83)+SUM(B69:B71)+SUM(B38:B40)+SUM(B45:B47)+SUM(B52:B54)+SUM(B59:B60)</f>
        <v>7</v>
      </c>
      <c r="C109" s="7">
        <f t="shared" si="8"/>
        <v>38</v>
      </c>
      <c r="D109" s="7">
        <f t="shared" si="8"/>
        <v>12</v>
      </c>
      <c r="E109" s="7">
        <f t="shared" si="8"/>
        <v>11</v>
      </c>
      <c r="F109" s="7">
        <f t="shared" si="8"/>
        <v>0</v>
      </c>
      <c r="G109" s="7">
        <f t="shared" si="8"/>
        <v>0</v>
      </c>
      <c r="H109" s="7">
        <f t="shared" si="8"/>
        <v>12</v>
      </c>
      <c r="I109" s="7">
        <f t="shared" si="8"/>
        <v>0</v>
      </c>
      <c r="J109" s="7">
        <f t="shared" si="8"/>
        <v>4</v>
      </c>
      <c r="K109" s="7">
        <f t="shared" si="8"/>
        <v>0</v>
      </c>
      <c r="L109" s="7">
        <f t="shared" si="8"/>
        <v>0</v>
      </c>
      <c r="M109" s="7">
        <f t="shared" si="8"/>
        <v>0</v>
      </c>
      <c r="N109" s="7">
        <f t="shared" si="8"/>
        <v>3</v>
      </c>
      <c r="O109" s="7">
        <f t="shared" si="8"/>
        <v>0</v>
      </c>
      <c r="P109" s="7">
        <f t="shared" si="8"/>
        <v>11</v>
      </c>
      <c r="Q109" s="7">
        <f t="shared" si="8"/>
        <v>2</v>
      </c>
      <c r="R109" s="7">
        <f t="shared" si="8"/>
        <v>0</v>
      </c>
      <c r="S109" s="7">
        <f t="shared" si="8"/>
        <v>2</v>
      </c>
      <c r="T109" s="7">
        <f t="shared" si="8"/>
        <v>0</v>
      </c>
      <c r="U109" s="7">
        <f t="shared" si="8"/>
        <v>0</v>
      </c>
    </row>
    <row r="110" spans="1:21" x14ac:dyDescent="0.15">
      <c r="A110" t="s">
        <v>63</v>
      </c>
      <c r="B110">
        <f t="shared" ref="B110:U110" si="9">SUM(B91:B96)+SUM(B4:B5)+SUM(B9:B12)+SUM(B16:B19)+SUM(B23:B25)+SUM(B30:B31)</f>
        <v>22</v>
      </c>
      <c r="C110">
        <f t="shared" si="9"/>
        <v>31</v>
      </c>
      <c r="D110">
        <f t="shared" si="9"/>
        <v>8</v>
      </c>
      <c r="E110">
        <f t="shared" si="9"/>
        <v>6</v>
      </c>
      <c r="F110">
        <f t="shared" si="9"/>
        <v>10</v>
      </c>
      <c r="G110">
        <f t="shared" si="9"/>
        <v>2</v>
      </c>
      <c r="H110">
        <f t="shared" si="9"/>
        <v>8</v>
      </c>
      <c r="I110">
        <f t="shared" si="9"/>
        <v>2</v>
      </c>
      <c r="J110">
        <f t="shared" si="9"/>
        <v>7</v>
      </c>
      <c r="K110">
        <f t="shared" si="9"/>
        <v>0</v>
      </c>
      <c r="L110">
        <f t="shared" si="9"/>
        <v>2</v>
      </c>
      <c r="M110">
        <f t="shared" si="9"/>
        <v>3</v>
      </c>
      <c r="N110">
        <f t="shared" si="9"/>
        <v>6</v>
      </c>
      <c r="O110">
        <f t="shared" si="9"/>
        <v>16</v>
      </c>
      <c r="P110">
        <f t="shared" si="9"/>
        <v>0</v>
      </c>
      <c r="Q110">
        <f t="shared" si="9"/>
        <v>0</v>
      </c>
      <c r="R110">
        <f t="shared" si="9"/>
        <v>0</v>
      </c>
      <c r="S110">
        <f t="shared" si="9"/>
        <v>0</v>
      </c>
      <c r="T110">
        <f t="shared" si="9"/>
        <v>3</v>
      </c>
      <c r="U110">
        <f t="shared" si="9"/>
        <v>0</v>
      </c>
    </row>
    <row r="111" spans="1:21" x14ac:dyDescent="0.15">
      <c r="A111" t="s">
        <v>64</v>
      </c>
      <c r="B111">
        <f t="shared" ref="B111:U111" si="10">B109+B110</f>
        <v>29</v>
      </c>
      <c r="C111">
        <f t="shared" si="10"/>
        <v>69</v>
      </c>
      <c r="D111">
        <f t="shared" si="10"/>
        <v>20</v>
      </c>
      <c r="E111">
        <f t="shared" si="10"/>
        <v>17</v>
      </c>
      <c r="F111">
        <f t="shared" si="10"/>
        <v>10</v>
      </c>
      <c r="G111">
        <f t="shared" si="10"/>
        <v>2</v>
      </c>
      <c r="H111">
        <f t="shared" si="10"/>
        <v>20</v>
      </c>
      <c r="I111">
        <f t="shared" si="10"/>
        <v>2</v>
      </c>
      <c r="J111">
        <f t="shared" si="10"/>
        <v>11</v>
      </c>
      <c r="K111">
        <f t="shared" si="10"/>
        <v>0</v>
      </c>
      <c r="L111">
        <f t="shared" si="10"/>
        <v>2</v>
      </c>
      <c r="M111">
        <f t="shared" si="10"/>
        <v>3</v>
      </c>
      <c r="N111">
        <f t="shared" si="10"/>
        <v>9</v>
      </c>
      <c r="O111">
        <f t="shared" si="10"/>
        <v>16</v>
      </c>
      <c r="P111">
        <f t="shared" si="10"/>
        <v>11</v>
      </c>
      <c r="Q111">
        <f t="shared" si="10"/>
        <v>2</v>
      </c>
      <c r="R111">
        <f t="shared" si="10"/>
        <v>0</v>
      </c>
      <c r="S111">
        <f t="shared" si="10"/>
        <v>2</v>
      </c>
      <c r="T111">
        <f t="shared" si="10"/>
        <v>3</v>
      </c>
      <c r="U111">
        <f t="shared" si="10"/>
        <v>0</v>
      </c>
    </row>
    <row r="112" spans="1:21" x14ac:dyDescent="0.15">
      <c r="A112" t="s">
        <v>65</v>
      </c>
      <c r="B112" s="6">
        <f t="shared" ref="B112:U112" si="11">B108+B111</f>
        <v>77</v>
      </c>
      <c r="C112" s="6">
        <f t="shared" si="11"/>
        <v>104</v>
      </c>
      <c r="D112" s="6">
        <f t="shared" si="11"/>
        <v>72</v>
      </c>
      <c r="E112" s="6">
        <f t="shared" si="11"/>
        <v>44</v>
      </c>
      <c r="F112" s="6">
        <f t="shared" si="11"/>
        <v>14</v>
      </c>
      <c r="G112" s="6">
        <f t="shared" si="11"/>
        <v>3</v>
      </c>
      <c r="H112" s="6">
        <f t="shared" si="11"/>
        <v>25</v>
      </c>
      <c r="I112" s="6">
        <f t="shared" si="11"/>
        <v>5</v>
      </c>
      <c r="J112" s="6">
        <f t="shared" si="11"/>
        <v>13</v>
      </c>
      <c r="K112" s="6">
        <f t="shared" si="11"/>
        <v>2</v>
      </c>
      <c r="L112" s="6">
        <f t="shared" si="11"/>
        <v>3</v>
      </c>
      <c r="M112" s="6">
        <f t="shared" si="11"/>
        <v>6</v>
      </c>
      <c r="N112" s="6">
        <f t="shared" si="11"/>
        <v>14</v>
      </c>
      <c r="O112" s="6">
        <f t="shared" si="11"/>
        <v>16</v>
      </c>
      <c r="P112" s="6">
        <f t="shared" si="11"/>
        <v>16</v>
      </c>
      <c r="Q112" s="6">
        <f t="shared" si="11"/>
        <v>3</v>
      </c>
      <c r="R112" s="6">
        <f t="shared" si="11"/>
        <v>0</v>
      </c>
      <c r="S112" s="6">
        <f t="shared" si="11"/>
        <v>5</v>
      </c>
      <c r="T112" s="6">
        <f t="shared" si="11"/>
        <v>8</v>
      </c>
      <c r="U112" s="6">
        <f t="shared" si="11"/>
        <v>2</v>
      </c>
    </row>
    <row r="114" spans="1:15" x14ac:dyDescent="0.15">
      <c r="A114" t="s">
        <v>66</v>
      </c>
    </row>
    <row r="115" spans="1:15" ht="12.75" customHeight="1" x14ac:dyDescent="0.15">
      <c r="A115" s="8" t="s">
        <v>67</v>
      </c>
      <c r="B115" s="2" t="s">
        <v>4</v>
      </c>
      <c r="C115" s="2" t="s">
        <v>68</v>
      </c>
      <c r="D115" s="2" t="s">
        <v>3</v>
      </c>
      <c r="E115" s="2" t="s">
        <v>2</v>
      </c>
      <c r="F115" s="2" t="s">
        <v>9</v>
      </c>
      <c r="G115" s="2" t="s">
        <v>7</v>
      </c>
      <c r="H115" s="2" t="s">
        <v>14</v>
      </c>
      <c r="I115" s="2" t="s">
        <v>12</v>
      </c>
      <c r="J115" s="2" t="s">
        <v>18</v>
      </c>
      <c r="K115" s="2" t="s">
        <v>13</v>
      </c>
      <c r="L115" s="2" t="s">
        <v>17</v>
      </c>
      <c r="M115" s="2" t="s">
        <v>8</v>
      </c>
      <c r="N115" s="2" t="s">
        <v>5</v>
      </c>
      <c r="O115" s="1" t="s">
        <v>54</v>
      </c>
    </row>
    <row r="116" spans="1:15" x14ac:dyDescent="0.15">
      <c r="A116" s="9" t="s">
        <v>69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"/>
    </row>
    <row r="117" spans="1:15" x14ac:dyDescent="0.15">
      <c r="A117" s="10" t="s">
        <v>48</v>
      </c>
      <c r="B117" s="11"/>
      <c r="C117" s="11"/>
      <c r="D117" s="11"/>
      <c r="E117" s="11">
        <f>2+2</f>
        <v>4</v>
      </c>
      <c r="F117" s="11">
        <v>1</v>
      </c>
      <c r="G117" s="11">
        <v>1</v>
      </c>
      <c r="H117" s="11"/>
      <c r="I117" s="11"/>
      <c r="J117" s="11"/>
      <c r="K117" s="11"/>
      <c r="L117" s="11"/>
      <c r="M117" s="11"/>
      <c r="N117" s="11"/>
      <c r="O117" s="12">
        <f t="shared" ref="O117:O129" si="12">SUM(B117:N117)</f>
        <v>6</v>
      </c>
    </row>
    <row r="118" spans="1:15" x14ac:dyDescent="0.15">
      <c r="A118" s="10" t="s">
        <v>49</v>
      </c>
      <c r="B118" s="11">
        <v>1</v>
      </c>
      <c r="C118" s="11">
        <f>2+1</f>
        <v>3</v>
      </c>
      <c r="D118" s="11">
        <v>1</v>
      </c>
      <c r="E118" s="11">
        <f>1+1+1</f>
        <v>3</v>
      </c>
      <c r="F118" s="11">
        <v>1</v>
      </c>
      <c r="G118" s="11"/>
      <c r="H118" s="11"/>
      <c r="I118" s="11">
        <v>1</v>
      </c>
      <c r="J118" s="11"/>
      <c r="K118" s="11"/>
      <c r="L118" s="11">
        <v>1</v>
      </c>
      <c r="M118" s="11"/>
      <c r="N118" s="11"/>
      <c r="O118" s="12">
        <f t="shared" si="12"/>
        <v>11</v>
      </c>
    </row>
    <row r="119" spans="1:15" x14ac:dyDescent="0.15">
      <c r="A119" s="10" t="s">
        <v>47</v>
      </c>
      <c r="B119" s="11">
        <v>1</v>
      </c>
      <c r="C119" s="11"/>
      <c r="D119" s="11"/>
      <c r="E119" s="11">
        <f>1+2</f>
        <v>3</v>
      </c>
      <c r="F119" s="11"/>
      <c r="G119" s="11"/>
      <c r="H119" s="11">
        <v>1</v>
      </c>
      <c r="I119" s="11">
        <v>1</v>
      </c>
      <c r="J119" s="11"/>
      <c r="K119" s="11"/>
      <c r="L119" s="11"/>
      <c r="M119" s="11"/>
      <c r="N119" s="11"/>
      <c r="O119" s="12">
        <f t="shared" si="12"/>
        <v>6</v>
      </c>
    </row>
    <row r="120" spans="1:15" x14ac:dyDescent="0.15">
      <c r="A120" s="10" t="s">
        <v>33</v>
      </c>
      <c r="B120" s="11"/>
      <c r="C120" s="11">
        <v>1</v>
      </c>
      <c r="D120" s="11">
        <f>2+2</f>
        <v>4</v>
      </c>
      <c r="E120" s="11">
        <v>1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2">
        <f t="shared" si="12"/>
        <v>6</v>
      </c>
    </row>
    <row r="121" spans="1:15" x14ac:dyDescent="0.15">
      <c r="A121" s="10" t="s">
        <v>40</v>
      </c>
      <c r="B121" s="11"/>
      <c r="C121" s="11"/>
      <c r="D121" s="11">
        <v>1</v>
      </c>
      <c r="E121" s="11"/>
      <c r="F121" s="11"/>
      <c r="G121" s="11">
        <v>1</v>
      </c>
      <c r="H121" s="11">
        <f>2+1</f>
        <v>3</v>
      </c>
      <c r="I121" s="11"/>
      <c r="J121" s="11">
        <v>1</v>
      </c>
      <c r="K121" s="11"/>
      <c r="L121" s="11"/>
      <c r="M121" s="11"/>
      <c r="N121" s="11"/>
      <c r="O121" s="12">
        <f t="shared" si="12"/>
        <v>6</v>
      </c>
    </row>
    <row r="122" spans="1:15" x14ac:dyDescent="0.15">
      <c r="A122" s="10" t="s">
        <v>41</v>
      </c>
      <c r="B122" s="11">
        <v>1</v>
      </c>
      <c r="C122" s="11">
        <v>1</v>
      </c>
      <c r="D122" s="13">
        <f>1+1</f>
        <v>2</v>
      </c>
      <c r="E122" s="11">
        <v>2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2">
        <f t="shared" si="12"/>
        <v>6</v>
      </c>
    </row>
    <row r="123" spans="1:15" x14ac:dyDescent="0.15">
      <c r="A123" s="10" t="s">
        <v>44</v>
      </c>
      <c r="B123" s="11">
        <v>1</v>
      </c>
      <c r="C123" s="11">
        <v>1</v>
      </c>
      <c r="D123" s="11"/>
      <c r="E123" s="11"/>
      <c r="F123" s="11"/>
      <c r="G123" s="11">
        <v>2</v>
      </c>
      <c r="H123" s="11"/>
      <c r="I123" s="11"/>
      <c r="J123" s="11"/>
      <c r="K123" s="11"/>
      <c r="L123" s="11"/>
      <c r="M123" s="11"/>
      <c r="N123" s="11"/>
      <c r="O123" s="12">
        <f t="shared" si="12"/>
        <v>4</v>
      </c>
    </row>
    <row r="124" spans="1:15" x14ac:dyDescent="0.15">
      <c r="A124" s="10" t="s">
        <v>31</v>
      </c>
      <c r="B124" s="11"/>
      <c r="C124" s="11">
        <f>1+1</f>
        <v>2</v>
      </c>
      <c r="D124" s="11">
        <v>1</v>
      </c>
      <c r="E124" s="11">
        <v>1</v>
      </c>
      <c r="F124" s="11"/>
      <c r="G124" s="11"/>
      <c r="H124" s="11"/>
      <c r="I124" s="11"/>
      <c r="J124" s="11"/>
      <c r="K124" s="11">
        <v>1</v>
      </c>
      <c r="L124" s="11"/>
      <c r="M124" s="11"/>
      <c r="N124" s="11"/>
      <c r="O124" s="12">
        <f t="shared" si="12"/>
        <v>5</v>
      </c>
    </row>
    <row r="125" spans="1:15" x14ac:dyDescent="0.15">
      <c r="A125" s="10" t="s">
        <v>30</v>
      </c>
      <c r="B125" s="11"/>
      <c r="C125" s="11"/>
      <c r="D125" s="11">
        <v>3</v>
      </c>
      <c r="E125" s="11"/>
      <c r="F125" s="11"/>
      <c r="G125" s="11"/>
      <c r="H125" s="11"/>
      <c r="I125" s="11"/>
      <c r="J125" s="11"/>
      <c r="K125" s="11">
        <v>3</v>
      </c>
      <c r="L125" s="11"/>
      <c r="M125" s="11"/>
      <c r="N125" s="11"/>
      <c r="O125" s="12">
        <f t="shared" si="12"/>
        <v>6</v>
      </c>
    </row>
    <row r="126" spans="1:15" x14ac:dyDescent="0.15">
      <c r="A126" s="10" t="s">
        <v>29</v>
      </c>
      <c r="B126" s="11"/>
      <c r="C126" s="11">
        <f>1+1</f>
        <v>2</v>
      </c>
      <c r="D126" s="11">
        <v>1</v>
      </c>
      <c r="E126" s="11">
        <f>1+1</f>
        <v>2</v>
      </c>
      <c r="F126" s="11"/>
      <c r="G126" s="11"/>
      <c r="H126" s="11"/>
      <c r="I126" s="11"/>
      <c r="J126" s="11"/>
      <c r="K126" s="11"/>
      <c r="L126" s="11"/>
      <c r="M126" s="11">
        <v>1</v>
      </c>
      <c r="N126" s="11"/>
      <c r="O126" s="12">
        <f t="shared" si="12"/>
        <v>6</v>
      </c>
    </row>
    <row r="127" spans="1:15" x14ac:dyDescent="0.15">
      <c r="A127" s="10" t="s">
        <v>24</v>
      </c>
      <c r="B127" s="11">
        <v>1</v>
      </c>
      <c r="C127" s="11">
        <v>1</v>
      </c>
      <c r="D127" s="11"/>
      <c r="E127" s="11">
        <v>1</v>
      </c>
      <c r="F127" s="11"/>
      <c r="G127" s="11">
        <v>1</v>
      </c>
      <c r="H127" s="11"/>
      <c r="I127" s="11"/>
      <c r="J127" s="11"/>
      <c r="K127" s="11"/>
      <c r="L127" s="11"/>
      <c r="M127" s="11">
        <v>1</v>
      </c>
      <c r="N127" s="11">
        <v>1</v>
      </c>
      <c r="O127" s="12">
        <f t="shared" si="12"/>
        <v>6</v>
      </c>
    </row>
    <row r="128" spans="1:15" x14ac:dyDescent="0.15">
      <c r="A128" s="10" t="s">
        <v>19</v>
      </c>
      <c r="B128" s="11"/>
      <c r="C128" s="11">
        <f>1+1</f>
        <v>2</v>
      </c>
      <c r="D128" s="11">
        <v>1</v>
      </c>
      <c r="E128" s="11">
        <v>1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2">
        <f t="shared" si="12"/>
        <v>4</v>
      </c>
    </row>
    <row r="129" spans="1:20" x14ac:dyDescent="0.15">
      <c r="A129" s="14" t="s">
        <v>70</v>
      </c>
      <c r="B129" s="12">
        <f t="shared" ref="B129:N129" si="13">SUM(B117:B128)</f>
        <v>5</v>
      </c>
      <c r="C129" s="12">
        <f t="shared" si="13"/>
        <v>13</v>
      </c>
      <c r="D129" s="12">
        <f t="shared" si="13"/>
        <v>14</v>
      </c>
      <c r="E129" s="12">
        <f t="shared" si="13"/>
        <v>18</v>
      </c>
      <c r="F129" s="12">
        <f t="shared" si="13"/>
        <v>2</v>
      </c>
      <c r="G129" s="12">
        <f t="shared" si="13"/>
        <v>5</v>
      </c>
      <c r="H129" s="12">
        <f t="shared" si="13"/>
        <v>4</v>
      </c>
      <c r="I129" s="12">
        <f t="shared" si="13"/>
        <v>2</v>
      </c>
      <c r="J129" s="12">
        <f t="shared" si="13"/>
        <v>1</v>
      </c>
      <c r="K129" s="12">
        <f t="shared" si="13"/>
        <v>4</v>
      </c>
      <c r="L129" s="12">
        <f t="shared" si="13"/>
        <v>1</v>
      </c>
      <c r="M129" s="12">
        <f t="shared" si="13"/>
        <v>2</v>
      </c>
      <c r="N129" s="12">
        <f t="shared" si="13"/>
        <v>1</v>
      </c>
      <c r="O129" s="12">
        <f t="shared" si="12"/>
        <v>72</v>
      </c>
    </row>
    <row r="131" spans="1:20" x14ac:dyDescent="0.15">
      <c r="A131" s="14" t="s">
        <v>71</v>
      </c>
      <c r="B131" s="12">
        <f t="shared" ref="B131:O131" si="14">SUM(B123:B128)+B118</f>
        <v>3</v>
      </c>
      <c r="C131" s="12">
        <f t="shared" si="14"/>
        <v>11</v>
      </c>
      <c r="D131" s="12">
        <f t="shared" si="14"/>
        <v>7</v>
      </c>
      <c r="E131" s="12">
        <f t="shared" si="14"/>
        <v>8</v>
      </c>
      <c r="F131" s="12">
        <f t="shared" si="14"/>
        <v>1</v>
      </c>
      <c r="G131" s="12">
        <f t="shared" si="14"/>
        <v>3</v>
      </c>
      <c r="H131" s="12">
        <f t="shared" si="14"/>
        <v>0</v>
      </c>
      <c r="I131" s="12">
        <f t="shared" si="14"/>
        <v>1</v>
      </c>
      <c r="J131" s="12">
        <f t="shared" si="14"/>
        <v>0</v>
      </c>
      <c r="K131" s="12">
        <f t="shared" si="14"/>
        <v>4</v>
      </c>
      <c r="L131" s="12">
        <f t="shared" si="14"/>
        <v>1</v>
      </c>
      <c r="M131" s="12">
        <f t="shared" si="14"/>
        <v>2</v>
      </c>
      <c r="N131" s="12">
        <f t="shared" si="14"/>
        <v>1</v>
      </c>
      <c r="O131" s="12">
        <f t="shared" si="14"/>
        <v>42</v>
      </c>
    </row>
    <row r="133" spans="1:20" x14ac:dyDescent="0.15">
      <c r="A133" t="s">
        <v>72</v>
      </c>
    </row>
    <row r="134" spans="1:20" x14ac:dyDescent="0.15">
      <c r="B134" s="15" t="s">
        <v>4</v>
      </c>
      <c r="C134" s="15" t="s">
        <v>68</v>
      </c>
      <c r="D134" s="15" t="s">
        <v>3</v>
      </c>
      <c r="E134" s="16" t="s">
        <v>2</v>
      </c>
      <c r="F134" s="16" t="s">
        <v>9</v>
      </c>
      <c r="G134" s="16" t="s">
        <v>7</v>
      </c>
      <c r="H134" s="15" t="s">
        <v>14</v>
      </c>
      <c r="I134" s="15" t="s">
        <v>12</v>
      </c>
      <c r="J134" s="15" t="s">
        <v>18</v>
      </c>
      <c r="K134" s="15" t="s">
        <v>13</v>
      </c>
      <c r="L134" s="15" t="s">
        <v>17</v>
      </c>
      <c r="M134" s="15" t="s">
        <v>8</v>
      </c>
      <c r="N134" s="15" t="s">
        <v>5</v>
      </c>
      <c r="O134" s="15" t="s">
        <v>46</v>
      </c>
      <c r="P134" s="15" t="s">
        <v>6</v>
      </c>
      <c r="Q134" s="15" t="s">
        <v>15</v>
      </c>
      <c r="R134" s="15" t="s">
        <v>10</v>
      </c>
      <c r="S134" s="15" t="s">
        <v>11</v>
      </c>
      <c r="T134" s="17" t="s">
        <v>54</v>
      </c>
    </row>
    <row r="135" spans="1:20" x14ac:dyDescent="0.15">
      <c r="A135" s="10" t="s">
        <v>48</v>
      </c>
      <c r="B135" s="11">
        <v>2</v>
      </c>
      <c r="C135" s="11">
        <v>1</v>
      </c>
      <c r="D135" s="11">
        <v>0</v>
      </c>
      <c r="E135" s="11">
        <v>10</v>
      </c>
      <c r="F135" s="11">
        <v>0</v>
      </c>
      <c r="G135" s="11">
        <v>1</v>
      </c>
      <c r="H135" s="11">
        <v>1</v>
      </c>
      <c r="I135" s="11">
        <v>1</v>
      </c>
      <c r="J135" s="11"/>
      <c r="K135" s="11"/>
      <c r="L135" s="11"/>
      <c r="M135" s="11">
        <v>1</v>
      </c>
      <c r="N135" s="11">
        <v>1</v>
      </c>
      <c r="O135" s="11"/>
      <c r="P135" s="11"/>
      <c r="Q135" s="11"/>
      <c r="R135" s="11"/>
      <c r="S135" s="11"/>
      <c r="T135" s="12">
        <f t="shared" ref="T135:T147" si="15">SUM(B135:S135)</f>
        <v>18</v>
      </c>
    </row>
    <row r="136" spans="1:20" x14ac:dyDescent="0.15">
      <c r="A136" s="10" t="s">
        <v>49</v>
      </c>
      <c r="B136" s="11">
        <v>2</v>
      </c>
      <c r="C136" s="11">
        <v>6</v>
      </c>
      <c r="D136" s="11">
        <v>6</v>
      </c>
      <c r="E136" s="11">
        <v>6</v>
      </c>
      <c r="F136" s="11">
        <v>2</v>
      </c>
      <c r="G136" s="11"/>
      <c r="H136" s="11"/>
      <c r="I136" s="11">
        <v>4</v>
      </c>
      <c r="J136" s="11">
        <v>2</v>
      </c>
      <c r="K136" s="11">
        <v>1</v>
      </c>
      <c r="L136" s="11">
        <v>1</v>
      </c>
      <c r="M136" s="11"/>
      <c r="N136" s="11">
        <v>2</v>
      </c>
      <c r="O136" s="11">
        <v>1</v>
      </c>
      <c r="P136" s="11"/>
      <c r="Q136" s="11"/>
      <c r="R136" s="11"/>
      <c r="S136" s="11"/>
      <c r="T136" s="12">
        <f t="shared" si="15"/>
        <v>33</v>
      </c>
    </row>
    <row r="137" spans="1:20" x14ac:dyDescent="0.15">
      <c r="A137" s="10" t="s">
        <v>47</v>
      </c>
      <c r="B137" s="11">
        <v>3</v>
      </c>
      <c r="C137" s="11">
        <v>1</v>
      </c>
      <c r="D137" s="11"/>
      <c r="E137" s="11">
        <v>9</v>
      </c>
      <c r="F137" s="11"/>
      <c r="G137" s="11">
        <v>1</v>
      </c>
      <c r="H137" s="11">
        <v>1</v>
      </c>
      <c r="I137" s="11">
        <v>1</v>
      </c>
      <c r="J137" s="11"/>
      <c r="K137" s="11"/>
      <c r="L137" s="11"/>
      <c r="M137" s="11">
        <v>1</v>
      </c>
      <c r="N137" s="11">
        <v>1</v>
      </c>
      <c r="O137" s="11"/>
      <c r="P137" s="11"/>
      <c r="Q137" s="11"/>
      <c r="R137" s="11"/>
      <c r="S137" s="11"/>
      <c r="T137" s="12">
        <f t="shared" si="15"/>
        <v>18</v>
      </c>
    </row>
    <row r="138" spans="1:20" x14ac:dyDescent="0.15">
      <c r="A138" s="10" t="s">
        <v>33</v>
      </c>
      <c r="B138" s="11">
        <v>2</v>
      </c>
      <c r="C138" s="11">
        <v>4</v>
      </c>
      <c r="D138" s="11">
        <v>7</v>
      </c>
      <c r="E138" s="11">
        <v>4</v>
      </c>
      <c r="F138" s="11"/>
      <c r="G138" s="11"/>
      <c r="H138" s="11">
        <v>1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2">
        <f t="shared" si="15"/>
        <v>18</v>
      </c>
    </row>
    <row r="139" spans="1:20" x14ac:dyDescent="0.15">
      <c r="A139" s="10" t="s">
        <v>40</v>
      </c>
      <c r="B139" s="11"/>
      <c r="C139" s="11">
        <v>2</v>
      </c>
      <c r="D139" s="11">
        <v>3</v>
      </c>
      <c r="E139" s="11">
        <v>3</v>
      </c>
      <c r="F139" s="11"/>
      <c r="G139" s="11">
        <v>3</v>
      </c>
      <c r="H139" s="11">
        <v>3</v>
      </c>
      <c r="I139" s="11"/>
      <c r="J139" s="11">
        <v>2</v>
      </c>
      <c r="K139" s="11"/>
      <c r="L139" s="11">
        <v>2</v>
      </c>
      <c r="M139" s="11"/>
      <c r="N139" s="11"/>
      <c r="O139" s="11"/>
      <c r="P139" s="11"/>
      <c r="Q139" s="11"/>
      <c r="R139" s="11"/>
      <c r="S139" s="11"/>
      <c r="T139" s="12">
        <f t="shared" si="15"/>
        <v>18</v>
      </c>
    </row>
    <row r="140" spans="1:20" x14ac:dyDescent="0.15">
      <c r="A140" s="10" t="s">
        <v>41</v>
      </c>
      <c r="B140" s="11">
        <v>5</v>
      </c>
      <c r="C140" s="11">
        <v>1</v>
      </c>
      <c r="D140" s="13">
        <v>5</v>
      </c>
      <c r="E140" s="11">
        <v>7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2">
        <f t="shared" si="15"/>
        <v>18</v>
      </c>
    </row>
    <row r="141" spans="1:20" x14ac:dyDescent="0.15">
      <c r="A141" s="10" t="s">
        <v>44</v>
      </c>
      <c r="B141" s="11">
        <v>2</v>
      </c>
      <c r="C141" s="11">
        <v>3</v>
      </c>
      <c r="D141" s="11">
        <v>1</v>
      </c>
      <c r="E141" s="11">
        <v>3</v>
      </c>
      <c r="F141" s="11"/>
      <c r="G141" s="11">
        <v>2</v>
      </c>
      <c r="H141" s="11"/>
      <c r="I141" s="11"/>
      <c r="J141" s="11"/>
      <c r="K141" s="11"/>
      <c r="L141" s="11"/>
      <c r="M141" s="11"/>
      <c r="N141" s="11">
        <v>1</v>
      </c>
      <c r="O141" s="11"/>
      <c r="P141" s="11"/>
      <c r="Q141" s="11"/>
      <c r="R141" s="11"/>
      <c r="S141" s="11"/>
      <c r="T141" s="12">
        <f t="shared" si="15"/>
        <v>12</v>
      </c>
    </row>
    <row r="142" spans="1:20" x14ac:dyDescent="0.15">
      <c r="A142" s="10" t="s">
        <v>31</v>
      </c>
      <c r="B142" s="11">
        <v>2</v>
      </c>
      <c r="C142" s="11">
        <v>3</v>
      </c>
      <c r="D142" s="11">
        <v>1</v>
      </c>
      <c r="E142" s="11">
        <v>2</v>
      </c>
      <c r="F142" s="11">
        <v>1</v>
      </c>
      <c r="G142" s="11">
        <v>2</v>
      </c>
      <c r="H142" s="11"/>
      <c r="I142" s="11"/>
      <c r="J142" s="11"/>
      <c r="K142" s="11">
        <v>2</v>
      </c>
      <c r="L142" s="11"/>
      <c r="M142" s="11"/>
      <c r="N142" s="11"/>
      <c r="O142" s="11"/>
      <c r="P142" s="11">
        <v>1</v>
      </c>
      <c r="Q142" s="11">
        <v>1</v>
      </c>
      <c r="R142" s="11"/>
      <c r="S142" s="11"/>
      <c r="T142" s="12">
        <f t="shared" si="15"/>
        <v>15</v>
      </c>
    </row>
    <row r="143" spans="1:20" x14ac:dyDescent="0.15">
      <c r="A143" s="10" t="s">
        <v>30</v>
      </c>
      <c r="B143" s="11">
        <v>3</v>
      </c>
      <c r="C143" s="11">
        <v>2</v>
      </c>
      <c r="D143" s="11">
        <v>4</v>
      </c>
      <c r="E143" s="11">
        <v>1</v>
      </c>
      <c r="F143" s="11"/>
      <c r="G143" s="11">
        <v>1</v>
      </c>
      <c r="H143" s="11">
        <v>1</v>
      </c>
      <c r="I143" s="11">
        <v>1</v>
      </c>
      <c r="J143" s="11"/>
      <c r="K143" s="11">
        <v>4</v>
      </c>
      <c r="L143" s="11"/>
      <c r="M143" s="11"/>
      <c r="N143" s="11"/>
      <c r="O143" s="11"/>
      <c r="P143" s="11"/>
      <c r="Q143" s="11"/>
      <c r="R143" s="11">
        <v>1</v>
      </c>
      <c r="S143" s="11"/>
      <c r="T143" s="12">
        <f t="shared" si="15"/>
        <v>18</v>
      </c>
    </row>
    <row r="144" spans="1:20" x14ac:dyDescent="0.15">
      <c r="A144" s="10" t="s">
        <v>29</v>
      </c>
      <c r="B144" s="11"/>
      <c r="C144" s="11">
        <v>3</v>
      </c>
      <c r="D144" s="11">
        <v>3</v>
      </c>
      <c r="E144" s="11">
        <v>5</v>
      </c>
      <c r="F144" s="11">
        <v>1</v>
      </c>
      <c r="G144" s="11">
        <v>1</v>
      </c>
      <c r="H144" s="11"/>
      <c r="I144" s="11">
        <v>1</v>
      </c>
      <c r="J144" s="11"/>
      <c r="K144" s="11"/>
      <c r="L144" s="11"/>
      <c r="M144" s="11">
        <v>2</v>
      </c>
      <c r="N144" s="11">
        <v>1</v>
      </c>
      <c r="O144" s="11"/>
      <c r="P144" s="11"/>
      <c r="Q144" s="11"/>
      <c r="R144" s="11"/>
      <c r="S144" s="11">
        <v>1</v>
      </c>
      <c r="T144" s="12">
        <f t="shared" si="15"/>
        <v>18</v>
      </c>
    </row>
    <row r="145" spans="1:20" x14ac:dyDescent="0.15">
      <c r="A145" s="10" t="s">
        <v>24</v>
      </c>
      <c r="B145" s="11">
        <v>2</v>
      </c>
      <c r="C145" s="11">
        <v>4</v>
      </c>
      <c r="D145" s="11">
        <v>2</v>
      </c>
      <c r="E145" s="11">
        <v>2</v>
      </c>
      <c r="F145" s="11">
        <v>1</v>
      </c>
      <c r="G145" s="11">
        <v>1</v>
      </c>
      <c r="H145" s="11"/>
      <c r="I145" s="11"/>
      <c r="J145" s="11"/>
      <c r="K145" s="11"/>
      <c r="L145" s="11"/>
      <c r="M145" s="11">
        <v>2</v>
      </c>
      <c r="N145" s="11">
        <v>3</v>
      </c>
      <c r="O145" s="11"/>
      <c r="P145" s="11"/>
      <c r="Q145" s="11"/>
      <c r="R145" s="11">
        <v>1</v>
      </c>
      <c r="S145" s="11"/>
      <c r="T145" s="12">
        <f t="shared" si="15"/>
        <v>18</v>
      </c>
    </row>
    <row r="146" spans="1:20" x14ac:dyDescent="0.15">
      <c r="A146" s="10" t="s">
        <v>19</v>
      </c>
      <c r="B146" s="11"/>
      <c r="C146" s="11">
        <v>6</v>
      </c>
      <c r="D146" s="11">
        <v>2</v>
      </c>
      <c r="E146" s="11">
        <v>2</v>
      </c>
      <c r="F146" s="11"/>
      <c r="G146" s="11"/>
      <c r="H146" s="11"/>
      <c r="I146" s="11"/>
      <c r="J146" s="11"/>
      <c r="K146" s="11"/>
      <c r="L146" s="11"/>
      <c r="M146" s="11"/>
      <c r="N146" s="11">
        <v>1</v>
      </c>
      <c r="O146" s="11"/>
      <c r="P146" s="11">
        <v>1</v>
      </c>
      <c r="Q146" s="11"/>
      <c r="R146" s="11"/>
      <c r="S146" s="11"/>
      <c r="T146" s="12">
        <f t="shared" si="15"/>
        <v>12</v>
      </c>
    </row>
    <row r="147" spans="1:20" x14ac:dyDescent="0.15">
      <c r="A147" s="14" t="s">
        <v>70</v>
      </c>
      <c r="B147" s="12">
        <f t="shared" ref="B147:S147" si="16">SUM(B135:B146)</f>
        <v>23</v>
      </c>
      <c r="C147" s="12">
        <f t="shared" si="16"/>
        <v>36</v>
      </c>
      <c r="D147" s="12">
        <f t="shared" si="16"/>
        <v>34</v>
      </c>
      <c r="E147" s="12">
        <f t="shared" si="16"/>
        <v>54</v>
      </c>
      <c r="F147" s="12">
        <f t="shared" si="16"/>
        <v>5</v>
      </c>
      <c r="G147" s="12">
        <f t="shared" si="16"/>
        <v>12</v>
      </c>
      <c r="H147" s="12">
        <f t="shared" si="16"/>
        <v>7</v>
      </c>
      <c r="I147" s="12">
        <f t="shared" si="16"/>
        <v>8</v>
      </c>
      <c r="J147" s="12">
        <f t="shared" si="16"/>
        <v>4</v>
      </c>
      <c r="K147" s="12">
        <f t="shared" si="16"/>
        <v>7</v>
      </c>
      <c r="L147" s="12">
        <f t="shared" si="16"/>
        <v>3</v>
      </c>
      <c r="M147" s="12">
        <f t="shared" si="16"/>
        <v>6</v>
      </c>
      <c r="N147" s="12">
        <f t="shared" si="16"/>
        <v>10</v>
      </c>
      <c r="O147" s="12">
        <f t="shared" si="16"/>
        <v>1</v>
      </c>
      <c r="P147" s="12">
        <f t="shared" si="16"/>
        <v>2</v>
      </c>
      <c r="Q147" s="12">
        <f t="shared" si="16"/>
        <v>1</v>
      </c>
      <c r="R147" s="12">
        <f t="shared" si="16"/>
        <v>2</v>
      </c>
      <c r="S147" s="12">
        <f t="shared" si="16"/>
        <v>1</v>
      </c>
      <c r="T147" s="12">
        <f t="shared" si="15"/>
        <v>216</v>
      </c>
    </row>
    <row r="149" spans="1:20" x14ac:dyDescent="0.15">
      <c r="A149" s="12" t="s">
        <v>71</v>
      </c>
      <c r="B149" s="12">
        <f t="shared" ref="B149:T149" si="17">B136+SUM(B141:B146)</f>
        <v>11</v>
      </c>
      <c r="C149" s="12">
        <f t="shared" si="17"/>
        <v>27</v>
      </c>
      <c r="D149" s="12">
        <f t="shared" si="17"/>
        <v>19</v>
      </c>
      <c r="E149" s="12">
        <f t="shared" si="17"/>
        <v>21</v>
      </c>
      <c r="F149" s="12">
        <f t="shared" si="17"/>
        <v>5</v>
      </c>
      <c r="G149" s="12">
        <f t="shared" si="17"/>
        <v>7</v>
      </c>
      <c r="H149" s="12">
        <f t="shared" si="17"/>
        <v>1</v>
      </c>
      <c r="I149" s="12">
        <f t="shared" si="17"/>
        <v>6</v>
      </c>
      <c r="J149" s="12">
        <f t="shared" si="17"/>
        <v>2</v>
      </c>
      <c r="K149" s="12">
        <f t="shared" si="17"/>
        <v>7</v>
      </c>
      <c r="L149" s="12">
        <f t="shared" si="17"/>
        <v>1</v>
      </c>
      <c r="M149" s="12">
        <f t="shared" si="17"/>
        <v>4</v>
      </c>
      <c r="N149" s="12">
        <f t="shared" si="17"/>
        <v>8</v>
      </c>
      <c r="O149" s="12">
        <f t="shared" si="17"/>
        <v>1</v>
      </c>
      <c r="P149" s="12">
        <f t="shared" si="17"/>
        <v>2</v>
      </c>
      <c r="Q149" s="12">
        <f t="shared" si="17"/>
        <v>1</v>
      </c>
      <c r="R149" s="12">
        <f t="shared" si="17"/>
        <v>2</v>
      </c>
      <c r="S149" s="12">
        <f t="shared" si="17"/>
        <v>1</v>
      </c>
      <c r="T149" s="12">
        <f t="shared" si="17"/>
        <v>126</v>
      </c>
    </row>
  </sheetData>
  <mergeCells count="14">
    <mergeCell ref="L115:L116"/>
    <mergeCell ref="M115:M116"/>
    <mergeCell ref="N115:N116"/>
    <mergeCell ref="O115:O116"/>
    <mergeCell ref="G115:G116"/>
    <mergeCell ref="H115:H116"/>
    <mergeCell ref="I115:I116"/>
    <mergeCell ref="J115:J116"/>
    <mergeCell ref="K115:K116"/>
    <mergeCell ref="B115:B116"/>
    <mergeCell ref="C115:C116"/>
    <mergeCell ref="D115:D116"/>
    <mergeCell ref="E115:E116"/>
    <mergeCell ref="F115:F116"/>
  </mergeCells>
  <pageMargins left="0.78749999999999998" right="0.78749999999999998" top="1.05277777777778" bottom="1.05277777777778" header="0.78749999999999998" footer="0.78749999999999998"/>
  <pageSetup paperSize="9" fitToHeight="0" orientation="landscape" useFirstPageNumber="1" horizontalDpi="300" verticalDpi="300"/>
  <headerFooter>
    <oddHeader>&amp;C&amp;"Times New Roman,Normal"&amp;12&amp;A</oddHeader>
    <oddFooter>&amp;C&amp;"Times New Roman,Normal"&amp;12Page &amp;P</oddFooter>
  </headerFooter>
  <rowBreaks count="2" manualBreakCount="2">
    <brk id="35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11</cp:revision>
  <cp:lastPrinted>2020-11-13T07:11:39Z</cp:lastPrinted>
  <dcterms:created xsi:type="dcterms:W3CDTF">2020-11-12T11:40:39Z</dcterms:created>
  <dcterms:modified xsi:type="dcterms:W3CDTF">2020-11-24T16:32:25Z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